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1.94.47\管理係\02 多忙化解消関係\R06\★在校等時間記録ファイル関係\01_R6在校等時間記録ファイルの送付\起案準備\"/>
    </mc:Choice>
  </mc:AlternateContent>
  <xr:revisionPtr revIDLastSave="0" documentId="13_ncr:1_{4169E9F2-26BC-419B-995E-BA6F4D7F769C}" xr6:coauthVersionLast="36" xr6:coauthVersionMax="36" xr10:uidLastSave="{00000000-0000-0000-0000-000000000000}"/>
  <bookViews>
    <workbookView xWindow="0" yWindow="0" windowWidth="27360" windowHeight="11430" tabRatio="794" activeTab="1" xr2:uid="{00000000-000D-0000-FFFF-FFFF00000000}"/>
  </bookViews>
  <sheets>
    <sheet name="5分ごと" sheetId="10" r:id="rId1"/>
    <sheet name="10分ごと" sheetId="12" r:id="rId2"/>
    <sheet name="15分ごと" sheetId="14" r:id="rId3"/>
  </sheets>
  <definedNames>
    <definedName name="_xlnm.Print_Area" localSheetId="1">'10分ごと'!$C$2:$U$43</definedName>
    <definedName name="_xlnm.Print_Area" localSheetId="2">'15分ごと'!$C$2:$U$43</definedName>
    <definedName name="_xlnm.Print_Area" localSheetId="0">'5分ごと'!$C$2:$U$43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2" i="14" l="1"/>
  <c r="X41" i="14"/>
  <c r="E41" i="14"/>
  <c r="Y41" i="14" s="1"/>
  <c r="X40" i="14"/>
  <c r="E40" i="14"/>
  <c r="F40" i="14" s="1"/>
  <c r="Z40" i="14" s="1"/>
  <c r="AA40" i="14" s="1"/>
  <c r="X39" i="14"/>
  <c r="E39" i="14"/>
  <c r="F39" i="14" s="1"/>
  <c r="Z39" i="14" s="1"/>
  <c r="AA39" i="14" s="1"/>
  <c r="X38" i="14"/>
  <c r="E38" i="14"/>
  <c r="Y38" i="14" s="1"/>
  <c r="X37" i="14"/>
  <c r="E37" i="14"/>
  <c r="Y37" i="14" s="1"/>
  <c r="X36" i="14"/>
  <c r="E36" i="14"/>
  <c r="X35" i="14"/>
  <c r="E35" i="14"/>
  <c r="F35" i="14" s="1"/>
  <c r="Z35" i="14" s="1"/>
  <c r="AA35" i="14" s="1"/>
  <c r="X34" i="14"/>
  <c r="E34" i="14"/>
  <c r="Y34" i="14" s="1"/>
  <c r="X33" i="14"/>
  <c r="E33" i="14"/>
  <c r="X32" i="14"/>
  <c r="E32" i="14"/>
  <c r="F32" i="14" s="1"/>
  <c r="Z32" i="14" s="1"/>
  <c r="AA32" i="14" s="1"/>
  <c r="X31" i="14"/>
  <c r="E31" i="14"/>
  <c r="F31" i="14" s="1"/>
  <c r="Z31" i="14" s="1"/>
  <c r="AA31" i="14" s="1"/>
  <c r="X30" i="14"/>
  <c r="E30" i="14"/>
  <c r="Y30" i="14" s="1"/>
  <c r="X29" i="14"/>
  <c r="E29" i="14"/>
  <c r="X28" i="14"/>
  <c r="E28" i="14"/>
  <c r="X27" i="14"/>
  <c r="E27" i="14"/>
  <c r="X26" i="14"/>
  <c r="E26" i="14"/>
  <c r="Y26" i="14" s="1"/>
  <c r="X25" i="14"/>
  <c r="E25" i="14"/>
  <c r="X24" i="14"/>
  <c r="E24" i="14"/>
  <c r="Y24" i="14" s="1"/>
  <c r="X23" i="14"/>
  <c r="E23" i="14"/>
  <c r="Z22" i="14"/>
  <c r="Y22" i="14"/>
  <c r="X22" i="14"/>
  <c r="E25" i="12"/>
  <c r="Y25" i="12" s="1"/>
  <c r="E26" i="12"/>
  <c r="E27" i="12"/>
  <c r="E28" i="12"/>
  <c r="Y28" i="12" s="1"/>
  <c r="E29" i="12"/>
  <c r="Y29" i="12" s="1"/>
  <c r="E30" i="12"/>
  <c r="E31" i="12"/>
  <c r="E32" i="12"/>
  <c r="Y32" i="12" s="1"/>
  <c r="E33" i="12"/>
  <c r="Y33" i="12" s="1"/>
  <c r="E34" i="12"/>
  <c r="E35" i="12"/>
  <c r="Y35" i="12" s="1"/>
  <c r="E36" i="12"/>
  <c r="Y36" i="12" s="1"/>
  <c r="E37" i="12"/>
  <c r="Y37" i="12" s="1"/>
  <c r="E38" i="12"/>
  <c r="E39" i="12"/>
  <c r="Y39" i="12" s="1"/>
  <c r="E40" i="12"/>
  <c r="Y40" i="12" s="1"/>
  <c r="E41" i="12"/>
  <c r="Y41" i="12" s="1"/>
  <c r="E24" i="12"/>
  <c r="Y24" i="12" s="1"/>
  <c r="E2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Z22" i="12"/>
  <c r="Y22" i="12"/>
  <c r="X22" i="12"/>
  <c r="F36" i="14" l="1"/>
  <c r="Z36" i="14" s="1"/>
  <c r="AA36" i="14" s="1"/>
  <c r="Y28" i="14"/>
  <c r="Y32" i="14"/>
  <c r="Y36" i="14"/>
  <c r="Y40" i="14"/>
  <c r="F41" i="14"/>
  <c r="Z41" i="14" s="1"/>
  <c r="AA41" i="14" s="1"/>
  <c r="Y23" i="14"/>
  <c r="Y27" i="14"/>
  <c r="Y31" i="14"/>
  <c r="Y35" i="14"/>
  <c r="Y39" i="14"/>
  <c r="E42" i="14"/>
  <c r="F34" i="14" s="1"/>
  <c r="Z34" i="14" s="1"/>
  <c r="AA34" i="14" s="1"/>
  <c r="Y25" i="14"/>
  <c r="Y29" i="14"/>
  <c r="Y33" i="14"/>
  <c r="F38" i="14"/>
  <c r="Z38" i="14" s="1"/>
  <c r="AA38" i="14" s="1"/>
  <c r="F39" i="12"/>
  <c r="Z39" i="12" s="1"/>
  <c r="AA39" i="12" s="1"/>
  <c r="E42" i="12"/>
  <c r="Y42" i="12" s="1"/>
  <c r="Y30" i="12"/>
  <c r="Y34" i="12"/>
  <c r="Y38" i="12"/>
  <c r="Y23" i="12"/>
  <c r="Y27" i="12"/>
  <c r="Y31" i="12"/>
  <c r="F40" i="12"/>
  <c r="Z40" i="12" s="1"/>
  <c r="AA40" i="12" s="1"/>
  <c r="F41" i="12"/>
  <c r="Z41" i="12" s="1"/>
  <c r="AA41" i="12" s="1"/>
  <c r="Y26" i="12"/>
  <c r="X42" i="10"/>
  <c r="X41" i="10"/>
  <c r="E41" i="10"/>
  <c r="Y41" i="10" s="1"/>
  <c r="X40" i="10"/>
  <c r="E40" i="10"/>
  <c r="Y40" i="10" s="1"/>
  <c r="X39" i="10"/>
  <c r="E39" i="10"/>
  <c r="F39" i="10" s="1"/>
  <c r="Z39" i="10" s="1"/>
  <c r="AA39" i="10" s="1"/>
  <c r="X38" i="10"/>
  <c r="E38" i="10"/>
  <c r="Y38" i="10" s="1"/>
  <c r="X37" i="10"/>
  <c r="E37" i="10"/>
  <c r="Y37" i="10" s="1"/>
  <c r="X36" i="10"/>
  <c r="E36" i="10"/>
  <c r="X35" i="10"/>
  <c r="E35" i="10"/>
  <c r="Y35" i="10" s="1"/>
  <c r="X34" i="10"/>
  <c r="E34" i="10"/>
  <c r="Y34" i="10" s="1"/>
  <c r="X33" i="10"/>
  <c r="E33" i="10"/>
  <c r="Y33" i="10" s="1"/>
  <c r="X32" i="10"/>
  <c r="E32" i="10"/>
  <c r="X31" i="10"/>
  <c r="E31" i="10"/>
  <c r="Y31" i="10" s="1"/>
  <c r="X30" i="10"/>
  <c r="E30" i="10"/>
  <c r="Y30" i="10" s="1"/>
  <c r="X29" i="10"/>
  <c r="E29" i="10"/>
  <c r="Y29" i="10" s="1"/>
  <c r="X28" i="10"/>
  <c r="E28" i="10"/>
  <c r="X27" i="10"/>
  <c r="E27" i="10"/>
  <c r="Y27" i="10" s="1"/>
  <c r="X26" i="10"/>
  <c r="E26" i="10"/>
  <c r="Y26" i="10" s="1"/>
  <c r="X25" i="10"/>
  <c r="E25" i="10"/>
  <c r="Y25" i="10" s="1"/>
  <c r="X24" i="10"/>
  <c r="E24" i="10"/>
  <c r="X23" i="10"/>
  <c r="E23" i="10"/>
  <c r="Y23" i="10" s="1"/>
  <c r="Z22" i="10"/>
  <c r="Y22" i="10"/>
  <c r="X22" i="10"/>
  <c r="F27" i="14" l="1"/>
  <c r="Z27" i="14" s="1"/>
  <c r="AA27" i="14" s="1"/>
  <c r="F38" i="12"/>
  <c r="Z38" i="12" s="1"/>
  <c r="AA38" i="12" s="1"/>
  <c r="F29" i="14"/>
  <c r="Z29" i="14" s="1"/>
  <c r="AA29" i="14" s="1"/>
  <c r="F35" i="12"/>
  <c r="Z35" i="12" s="1"/>
  <c r="AA35" i="12" s="1"/>
  <c r="F28" i="14"/>
  <c r="Z28" i="14" s="1"/>
  <c r="AA28" i="14" s="1"/>
  <c r="F30" i="14"/>
  <c r="Z30" i="14" s="1"/>
  <c r="AA30" i="14" s="1"/>
  <c r="F24" i="14"/>
  <c r="Z24" i="14" s="1"/>
  <c r="AA24" i="14" s="1"/>
  <c r="F26" i="14"/>
  <c r="Z26" i="14" s="1"/>
  <c r="AA26" i="14" s="1"/>
  <c r="F25" i="14"/>
  <c r="Z25" i="14" s="1"/>
  <c r="AA25" i="14" s="1"/>
  <c r="F33" i="14"/>
  <c r="Z33" i="14" s="1"/>
  <c r="AA33" i="14" s="1"/>
  <c r="F37" i="14"/>
  <c r="Z37" i="14" s="1"/>
  <c r="AA37" i="14" s="1"/>
  <c r="Y42" i="14"/>
  <c r="F23" i="14"/>
  <c r="Z23" i="14" s="1"/>
  <c r="AA23" i="14" s="1"/>
  <c r="F33" i="12"/>
  <c r="Z33" i="12" s="1"/>
  <c r="AA33" i="12" s="1"/>
  <c r="F25" i="12"/>
  <c r="Z25" i="12" s="1"/>
  <c r="AA25" i="12" s="1"/>
  <c r="F23" i="12"/>
  <c r="Z23" i="12" s="1"/>
  <c r="AA23" i="12" s="1"/>
  <c r="F34" i="12"/>
  <c r="Z34" i="12" s="1"/>
  <c r="AA34" i="12" s="1"/>
  <c r="F36" i="12"/>
  <c r="Z36" i="12" s="1"/>
  <c r="AA36" i="12" s="1"/>
  <c r="F32" i="12"/>
  <c r="Z32" i="12" s="1"/>
  <c r="AA32" i="12" s="1"/>
  <c r="F37" i="12"/>
  <c r="Z37" i="12" s="1"/>
  <c r="AA37" i="12" s="1"/>
  <c r="F29" i="12"/>
  <c r="Z29" i="12" s="1"/>
  <c r="AA29" i="12" s="1"/>
  <c r="F30" i="12"/>
  <c r="Z30" i="12" s="1"/>
  <c r="AA30" i="12" s="1"/>
  <c r="F28" i="12"/>
  <c r="Z28" i="12" s="1"/>
  <c r="AA28" i="12" s="1"/>
  <c r="F24" i="12"/>
  <c r="Z24" i="12" s="1"/>
  <c r="AA24" i="12" s="1"/>
  <c r="F31" i="12"/>
  <c r="Z31" i="12" s="1"/>
  <c r="AA31" i="12" s="1"/>
  <c r="F27" i="12"/>
  <c r="Z27" i="12" s="1"/>
  <c r="AA27" i="12" s="1"/>
  <c r="F26" i="12"/>
  <c r="Z26" i="12" s="1"/>
  <c r="AA26" i="12" s="1"/>
  <c r="Y39" i="10"/>
  <c r="F40" i="10"/>
  <c r="Z40" i="10" s="1"/>
  <c r="AA40" i="10" s="1"/>
  <c r="Y24" i="10"/>
  <c r="Y28" i="10"/>
  <c r="Y32" i="10"/>
  <c r="Y36" i="10"/>
  <c r="F41" i="10"/>
  <c r="Z41" i="10" s="1"/>
  <c r="AA41" i="10" s="1"/>
  <c r="E42" i="10"/>
  <c r="Y42" i="10" s="1"/>
  <c r="F35" i="10"/>
  <c r="Z35" i="10" s="1"/>
  <c r="AA35" i="10" s="1"/>
  <c r="F38" i="10" l="1"/>
  <c r="Z38" i="10" s="1"/>
  <c r="AA38" i="10" s="1"/>
  <c r="AC40" i="14"/>
  <c r="AC36" i="14"/>
  <c r="AC32" i="14"/>
  <c r="AC28" i="14"/>
  <c r="AC24" i="14"/>
  <c r="AC38" i="14"/>
  <c r="AC34" i="14"/>
  <c r="AC30" i="14"/>
  <c r="AC26" i="14"/>
  <c r="AC39" i="14"/>
  <c r="AC35" i="14"/>
  <c r="AC31" i="14"/>
  <c r="AC27" i="14"/>
  <c r="AC23" i="14"/>
  <c r="AC41" i="14"/>
  <c r="AC37" i="14"/>
  <c r="AC33" i="14"/>
  <c r="AC29" i="14"/>
  <c r="AC25" i="14"/>
  <c r="AC38" i="12"/>
  <c r="AE38" i="12" s="1"/>
  <c r="AC24" i="12"/>
  <c r="AB24" i="12" s="1"/>
  <c r="AD24" i="12" s="1"/>
  <c r="AC32" i="12"/>
  <c r="AB32" i="12" s="1"/>
  <c r="AD32" i="12" s="1"/>
  <c r="AC27" i="12"/>
  <c r="AE27" i="12" s="1"/>
  <c r="AC28" i="12"/>
  <c r="AB28" i="12" s="1"/>
  <c r="AD28" i="12" s="1"/>
  <c r="AC23" i="12"/>
  <c r="AB23" i="12" s="1"/>
  <c r="AD23" i="12" s="1"/>
  <c r="AC36" i="12"/>
  <c r="AB36" i="12" s="1"/>
  <c r="AD36" i="12" s="1"/>
  <c r="AC31" i="12"/>
  <c r="AB31" i="12" s="1"/>
  <c r="AD31" i="12" s="1"/>
  <c r="AC41" i="12"/>
  <c r="AB41" i="12" s="1"/>
  <c r="AD41" i="12" s="1"/>
  <c r="AC25" i="12"/>
  <c r="AE25" i="12" s="1"/>
  <c r="AC26" i="12"/>
  <c r="AB26" i="12" s="1"/>
  <c r="AD26" i="12" s="1"/>
  <c r="AC35" i="12"/>
  <c r="AB35" i="12" s="1"/>
  <c r="AD35" i="12" s="1"/>
  <c r="AC29" i="12"/>
  <c r="AB29" i="12" s="1"/>
  <c r="AD29" i="12" s="1"/>
  <c r="AC30" i="12"/>
  <c r="AE30" i="12" s="1"/>
  <c r="AC39" i="12"/>
  <c r="AE39" i="12" s="1"/>
  <c r="AC33" i="12"/>
  <c r="AE33" i="12" s="1"/>
  <c r="AC34" i="12"/>
  <c r="AE34" i="12" s="1"/>
  <c r="AC40" i="12"/>
  <c r="AE40" i="12" s="1"/>
  <c r="AC37" i="12"/>
  <c r="AE37" i="12" s="1"/>
  <c r="F32" i="10"/>
  <c r="Z32" i="10" s="1"/>
  <c r="AA32" i="10" s="1"/>
  <c r="F31" i="10"/>
  <c r="Z31" i="10" s="1"/>
  <c r="AA31" i="10" s="1"/>
  <c r="F37" i="10"/>
  <c r="Z37" i="10" s="1"/>
  <c r="AA37" i="10" s="1"/>
  <c r="F36" i="10"/>
  <c r="Z36" i="10" s="1"/>
  <c r="AA36" i="10" s="1"/>
  <c r="F33" i="10"/>
  <c r="Z33" i="10" s="1"/>
  <c r="AA33" i="10" s="1"/>
  <c r="F30" i="10"/>
  <c r="Z30" i="10" s="1"/>
  <c r="AA30" i="10" s="1"/>
  <c r="F27" i="10"/>
  <c r="Z27" i="10" s="1"/>
  <c r="AA27" i="10" s="1"/>
  <c r="F34" i="10"/>
  <c r="Z34" i="10" s="1"/>
  <c r="AA34" i="10" s="1"/>
  <c r="F26" i="10"/>
  <c r="Z26" i="10" s="1"/>
  <c r="AA26" i="10" s="1"/>
  <c r="F29" i="10"/>
  <c r="Z29" i="10" s="1"/>
  <c r="AA29" i="10" s="1"/>
  <c r="F25" i="10"/>
  <c r="Z25" i="10" s="1"/>
  <c r="AA25" i="10" s="1"/>
  <c r="F28" i="10"/>
  <c r="Z28" i="10" s="1"/>
  <c r="AA28" i="10" s="1"/>
  <c r="F23" i="10"/>
  <c r="Z23" i="10" s="1"/>
  <c r="AA23" i="10" s="1"/>
  <c r="F24" i="10"/>
  <c r="Z24" i="10" s="1"/>
  <c r="AA24" i="10" s="1"/>
  <c r="AE26" i="14" l="1"/>
  <c r="AB26" i="14"/>
  <c r="AD26" i="14" s="1"/>
  <c r="AB37" i="14"/>
  <c r="AD37" i="14" s="1"/>
  <c r="AE37" i="14"/>
  <c r="AB30" i="14"/>
  <c r="AD30" i="14" s="1"/>
  <c r="AE30" i="14"/>
  <c r="AE41" i="14"/>
  <c r="AB41" i="14"/>
  <c r="AD41" i="14" s="1"/>
  <c r="AE34" i="14"/>
  <c r="AB34" i="14"/>
  <c r="AD34" i="14" s="1"/>
  <c r="AC42" i="14"/>
  <c r="AE42" i="14" s="1"/>
  <c r="AE23" i="14"/>
  <c r="AB23" i="14"/>
  <c r="AD23" i="14" s="1"/>
  <c r="AE38" i="14"/>
  <c r="AB38" i="14"/>
  <c r="AD38" i="14" s="1"/>
  <c r="AB40" i="14"/>
  <c r="AD40" i="14" s="1"/>
  <c r="AE40" i="14"/>
  <c r="AB27" i="14"/>
  <c r="AD27" i="14" s="1"/>
  <c r="AE27" i="14"/>
  <c r="AE31" i="14"/>
  <c r="AB31" i="14"/>
  <c r="AD31" i="14" s="1"/>
  <c r="AE25" i="14"/>
  <c r="AB25" i="14"/>
  <c r="AD25" i="14" s="1"/>
  <c r="AE35" i="14"/>
  <c r="AB35" i="14"/>
  <c r="AD35" i="14" s="1"/>
  <c r="AB32" i="14"/>
  <c r="AD32" i="14" s="1"/>
  <c r="AE32" i="14"/>
  <c r="AE33" i="14"/>
  <c r="AB33" i="14"/>
  <c r="AD33" i="14" s="1"/>
  <c r="AB24" i="14"/>
  <c r="AD24" i="14" s="1"/>
  <c r="AE24" i="14"/>
  <c r="AB28" i="14"/>
  <c r="AD28" i="14" s="1"/>
  <c r="AE28" i="14"/>
  <c r="AB29" i="14"/>
  <c r="AD29" i="14" s="1"/>
  <c r="AE29" i="14"/>
  <c r="AE39" i="14"/>
  <c r="AB39" i="14"/>
  <c r="AD39" i="14" s="1"/>
  <c r="AB36" i="14"/>
  <c r="AD36" i="14" s="1"/>
  <c r="AE36" i="14"/>
  <c r="AE28" i="12"/>
  <c r="AB38" i="12"/>
  <c r="AD38" i="12" s="1"/>
  <c r="AE23" i="12"/>
  <c r="AE31" i="12"/>
  <c r="AB39" i="12"/>
  <c r="AD39" i="12" s="1"/>
  <c r="AE36" i="12"/>
  <c r="AE41" i="12"/>
  <c r="AB40" i="12"/>
  <c r="AD40" i="12" s="1"/>
  <c r="AB34" i="12"/>
  <c r="AD34" i="12" s="1"/>
  <c r="AE29" i="12"/>
  <c r="AB33" i="12"/>
  <c r="AD33" i="12" s="1"/>
  <c r="AB27" i="12"/>
  <c r="AD27" i="12" s="1"/>
  <c r="AE26" i="12"/>
  <c r="AE32" i="12"/>
  <c r="AE24" i="12"/>
  <c r="AB25" i="12"/>
  <c r="AD25" i="12" s="1"/>
  <c r="AC42" i="12"/>
  <c r="AE42" i="12" s="1"/>
  <c r="AB37" i="12"/>
  <c r="AD37" i="12" s="1"/>
  <c r="AB30" i="12"/>
  <c r="AD30" i="12" s="1"/>
  <c r="AE35" i="12"/>
  <c r="AC41" i="10"/>
  <c r="AE41" i="10" s="1"/>
  <c r="AC37" i="10"/>
  <c r="AE37" i="10" s="1"/>
  <c r="AC33" i="10"/>
  <c r="AE33" i="10" s="1"/>
  <c r="AC29" i="10"/>
  <c r="AE29" i="10" s="1"/>
  <c r="AC25" i="10"/>
  <c r="AE25" i="10" s="1"/>
  <c r="AC40" i="10"/>
  <c r="AE40" i="10" s="1"/>
  <c r="AC36" i="10"/>
  <c r="AE36" i="10" s="1"/>
  <c r="AC32" i="10"/>
  <c r="AE32" i="10" s="1"/>
  <c r="AC28" i="10"/>
  <c r="AE28" i="10" s="1"/>
  <c r="AC24" i="10"/>
  <c r="AE24" i="10" s="1"/>
  <c r="AC39" i="10"/>
  <c r="AE39" i="10" s="1"/>
  <c r="AC35" i="10"/>
  <c r="AE35" i="10" s="1"/>
  <c r="AC31" i="10"/>
  <c r="AE31" i="10" s="1"/>
  <c r="AC27" i="10"/>
  <c r="AE27" i="10" s="1"/>
  <c r="AC23" i="10"/>
  <c r="AE23" i="10" s="1"/>
  <c r="AC38" i="10"/>
  <c r="AE38" i="10" s="1"/>
  <c r="AC34" i="10"/>
  <c r="AE34" i="10" s="1"/>
  <c r="AC30" i="10"/>
  <c r="AE30" i="10" s="1"/>
  <c r="AC26" i="10"/>
  <c r="AE26" i="10" s="1"/>
  <c r="AC42" i="10" l="1"/>
  <c r="AE42" i="10" s="1"/>
  <c r="AB38" i="10"/>
  <c r="AD38" i="10" s="1"/>
  <c r="AB32" i="10"/>
  <c r="AD32" i="10" s="1"/>
  <c r="AB23" i="10"/>
  <c r="AD23" i="10" s="1"/>
  <c r="AB36" i="10"/>
  <c r="AD36" i="10" s="1"/>
  <c r="AB27" i="10"/>
  <c r="AD27" i="10" s="1"/>
  <c r="AB40" i="10"/>
  <c r="AD40" i="10" s="1"/>
  <c r="AB30" i="10"/>
  <c r="AD30" i="10" s="1"/>
  <c r="AB31" i="10"/>
  <c r="AD31" i="10" s="1"/>
  <c r="AB25" i="10"/>
  <c r="AD25" i="10" s="1"/>
  <c r="AB35" i="10"/>
  <c r="AD35" i="10" s="1"/>
  <c r="AB29" i="10"/>
  <c r="AD29" i="10" s="1"/>
  <c r="AB26" i="10"/>
  <c r="AD26" i="10" s="1"/>
  <c r="AB39" i="10"/>
  <c r="AD39" i="10" s="1"/>
  <c r="AB33" i="10"/>
  <c r="AD33" i="10" s="1"/>
  <c r="AB24" i="10"/>
  <c r="AD24" i="10" s="1"/>
  <c r="AB37" i="10"/>
  <c r="AD37" i="10" s="1"/>
  <c r="AB34" i="10"/>
  <c r="AD34" i="10" s="1"/>
  <c r="AB28" i="10"/>
  <c r="AD28" i="10" s="1"/>
  <c r="AB41" i="10"/>
  <c r="AD41" i="10" s="1"/>
</calcChain>
</file>

<file path=xl/sharedStrings.xml><?xml version="1.0" encoding="utf-8"?>
<sst xmlns="http://schemas.openxmlformats.org/spreadsheetml/2006/main" count="190" uniqueCount="74">
  <si>
    <t>除外時間</t>
    <rPh sb="0" eb="2">
      <t>ジョガイ</t>
    </rPh>
    <rPh sb="2" eb="4">
      <t>ジカン</t>
    </rPh>
    <phoneticPr fontId="1"/>
  </si>
  <si>
    <t>働き方セルフィーシート【業務内容等記録】</t>
  </si>
  <si>
    <t>記録日</t>
  </si>
  <si>
    <t>学校名</t>
  </si>
  <si>
    <t>職･氏名</t>
    <phoneticPr fontId="1"/>
  </si>
  <si>
    <t>6時</t>
    <rPh sb="1" eb="2">
      <t>ジ</t>
    </rPh>
    <phoneticPr fontId="1"/>
  </si>
  <si>
    <t>7時</t>
    <rPh sb="1" eb="2">
      <t>ジ</t>
    </rPh>
    <phoneticPr fontId="1"/>
  </si>
  <si>
    <t>8時</t>
    <rPh sb="1" eb="2">
      <t>ジ</t>
    </rPh>
    <phoneticPr fontId="1"/>
  </si>
  <si>
    <t>9時</t>
    <rPh sb="1" eb="2">
      <t>ジ</t>
    </rPh>
    <phoneticPr fontId="1"/>
  </si>
  <si>
    <t>10時</t>
    <rPh sb="2" eb="3">
      <t>ジ</t>
    </rPh>
    <phoneticPr fontId="1"/>
  </si>
  <si>
    <t>11時</t>
    <rPh sb="2" eb="3">
      <t>ジ</t>
    </rPh>
    <phoneticPr fontId="1"/>
  </si>
  <si>
    <t>12時</t>
    <rPh sb="2" eb="3">
      <t>ジ</t>
    </rPh>
    <phoneticPr fontId="1"/>
  </si>
  <si>
    <t>13時</t>
    <rPh sb="2" eb="3">
      <t>ジ</t>
    </rPh>
    <phoneticPr fontId="1"/>
  </si>
  <si>
    <t>14時</t>
    <rPh sb="2" eb="3">
      <t>ジ</t>
    </rPh>
    <phoneticPr fontId="1"/>
  </si>
  <si>
    <t>15時</t>
    <rPh sb="2" eb="3">
      <t>ジ</t>
    </rPh>
    <phoneticPr fontId="1"/>
  </si>
  <si>
    <t>16時</t>
    <rPh sb="2" eb="3">
      <t>ジ</t>
    </rPh>
    <phoneticPr fontId="1"/>
  </si>
  <si>
    <t>17時</t>
    <rPh sb="2" eb="3">
      <t>ジ</t>
    </rPh>
    <phoneticPr fontId="1"/>
  </si>
  <si>
    <t>18時</t>
    <rPh sb="2" eb="3">
      <t>ジ</t>
    </rPh>
    <phoneticPr fontId="1"/>
  </si>
  <si>
    <t>19時</t>
    <rPh sb="2" eb="3">
      <t>ジ</t>
    </rPh>
    <phoneticPr fontId="1"/>
  </si>
  <si>
    <t>20時</t>
    <rPh sb="2" eb="3">
      <t>ジ</t>
    </rPh>
    <phoneticPr fontId="1"/>
  </si>
  <si>
    <t>21時</t>
    <rPh sb="2" eb="3">
      <t>ジ</t>
    </rPh>
    <phoneticPr fontId="1"/>
  </si>
  <si>
    <t>22時</t>
    <rPh sb="2" eb="3">
      <t>ジ</t>
    </rPh>
    <phoneticPr fontId="1"/>
  </si>
  <si>
    <t>00～05分</t>
  </si>
  <si>
    <t>保護者対応</t>
  </si>
  <si>
    <t>生徒対応</t>
    <rPh sb="0" eb="2">
      <t>セイト</t>
    </rPh>
    <phoneticPr fontId="1"/>
  </si>
  <si>
    <t>協議</t>
    <rPh sb="0" eb="2">
      <t>キョウギ</t>
    </rPh>
    <phoneticPr fontId="1"/>
  </si>
  <si>
    <t>授業</t>
    <rPh sb="0" eb="2">
      <t>ジュギョウ</t>
    </rPh>
    <phoneticPr fontId="1"/>
  </si>
  <si>
    <t>休憩</t>
    <rPh sb="0" eb="2">
      <t>キュウケイ</t>
    </rPh>
    <phoneticPr fontId="1"/>
  </si>
  <si>
    <t>会議</t>
    <rPh sb="0" eb="2">
      <t>カイギ</t>
    </rPh>
    <phoneticPr fontId="1"/>
  </si>
  <si>
    <t>部活動</t>
    <rPh sb="0" eb="3">
      <t>ブカツドウ</t>
    </rPh>
    <phoneticPr fontId="1"/>
  </si>
  <si>
    <t>教材研究</t>
    <rPh sb="0" eb="2">
      <t>キョウザイ</t>
    </rPh>
    <rPh sb="2" eb="4">
      <t>ケンキュウ</t>
    </rPh>
    <phoneticPr fontId="1"/>
  </si>
  <si>
    <t>05～10分</t>
  </si>
  <si>
    <t>10～15分</t>
  </si>
  <si>
    <t>15～20分</t>
  </si>
  <si>
    <t>20～25分</t>
  </si>
  <si>
    <t>登校支援</t>
    <rPh sb="0" eb="2">
      <t>トウコウ</t>
    </rPh>
    <rPh sb="2" eb="4">
      <t>シエン</t>
    </rPh>
    <phoneticPr fontId="1"/>
  </si>
  <si>
    <t>行事準備</t>
    <rPh sb="0" eb="2">
      <t>ギョウジ</t>
    </rPh>
    <rPh sb="2" eb="4">
      <t>ジュンビ</t>
    </rPh>
    <phoneticPr fontId="1"/>
  </si>
  <si>
    <t>25～30分</t>
  </si>
  <si>
    <t>30～35分</t>
  </si>
  <si>
    <t>35～40分</t>
  </si>
  <si>
    <t>40～45分</t>
  </si>
  <si>
    <t>下校支援</t>
    <rPh sb="0" eb="2">
      <t>ゲコウ</t>
    </rPh>
    <rPh sb="2" eb="4">
      <t>シエン</t>
    </rPh>
    <phoneticPr fontId="1"/>
  </si>
  <si>
    <t>45～50分</t>
  </si>
  <si>
    <t>50～55分</t>
  </si>
  <si>
    <t>資料作成</t>
    <rPh sb="0" eb="2">
      <t>シリョウ</t>
    </rPh>
    <rPh sb="2" eb="4">
      <t>サクセイ</t>
    </rPh>
    <phoneticPr fontId="1"/>
  </si>
  <si>
    <t>55～00分</t>
  </si>
  <si>
    <t xml:space="preserve">業務内容等
</t>
    <phoneticPr fontId="1"/>
  </si>
  <si>
    <t>従事時間
［分］</t>
    <rPh sb="0" eb="2">
      <t>ジュウジ</t>
    </rPh>
    <rPh sb="2" eb="4">
      <t>ジカン</t>
    </rPh>
    <phoneticPr fontId="1"/>
  </si>
  <si>
    <t xml:space="preserve">割合
</t>
    <rPh sb="0" eb="2">
      <t>ワリアイ</t>
    </rPh>
    <phoneticPr fontId="1"/>
  </si>
  <si>
    <t>　</t>
    <phoneticPr fontId="1"/>
  </si>
  <si>
    <t>00～10分</t>
    <phoneticPr fontId="1"/>
  </si>
  <si>
    <t>10～20分</t>
    <phoneticPr fontId="1"/>
  </si>
  <si>
    <t>20～30分</t>
    <phoneticPr fontId="1"/>
  </si>
  <si>
    <t>30～40分</t>
    <phoneticPr fontId="1"/>
  </si>
  <si>
    <t>40～50分</t>
    <phoneticPr fontId="1"/>
  </si>
  <si>
    <t>50～00分</t>
    <phoneticPr fontId="1"/>
  </si>
  <si>
    <t>その他業務</t>
    <rPh sb="2" eb="3">
      <t>タ</t>
    </rPh>
    <rPh sb="3" eb="5">
      <t>ギョウム</t>
    </rPh>
    <phoneticPr fontId="1"/>
  </si>
  <si>
    <t>00～15分</t>
    <phoneticPr fontId="1"/>
  </si>
  <si>
    <t>15～30分</t>
    <phoneticPr fontId="1"/>
  </si>
  <si>
    <t>30～45分</t>
    <phoneticPr fontId="1"/>
  </si>
  <si>
    <t>45～00分</t>
    <phoneticPr fontId="1"/>
  </si>
  <si>
    <t>出張</t>
    <rPh sb="0" eb="2">
      <t>シュッチョウ</t>
    </rPh>
    <phoneticPr fontId="1"/>
  </si>
  <si>
    <t>ＰＴＡ対応</t>
    <rPh sb="3" eb="5">
      <t>タイオウ</t>
    </rPh>
    <phoneticPr fontId="1"/>
  </si>
  <si>
    <t>従事業務</t>
    <rPh sb="0" eb="2">
      <t>ジュウジ</t>
    </rPh>
    <rPh sb="2" eb="4">
      <t>ギョウム</t>
    </rPh>
    <phoneticPr fontId="1"/>
  </si>
  <si>
    <t>割合</t>
    <rPh sb="0" eb="2">
      <t>ワリアイ</t>
    </rPh>
    <phoneticPr fontId="1"/>
  </si>
  <si>
    <t>入力結果</t>
    <rPh sb="0" eb="2">
      <t>ニュウリョク</t>
    </rPh>
    <rPh sb="2" eb="4">
      <t>ケッカ</t>
    </rPh>
    <phoneticPr fontId="1"/>
  </si>
  <si>
    <t>並び替え10%以上</t>
    <rPh sb="0" eb="1">
      <t>ナラ</t>
    </rPh>
    <rPh sb="2" eb="3">
      <t>カ</t>
    </rPh>
    <rPh sb="7" eb="9">
      <t>イジョウ</t>
    </rPh>
    <phoneticPr fontId="1"/>
  </si>
  <si>
    <t>No</t>
    <phoneticPr fontId="1"/>
  </si>
  <si>
    <t>序列作業</t>
    <rPh sb="0" eb="2">
      <t>ジョレツ</t>
    </rPh>
    <rPh sb="2" eb="4">
      <t>サギョウ</t>
    </rPh>
    <phoneticPr fontId="1"/>
  </si>
  <si>
    <t>グラフ用データ</t>
    <rPh sb="3" eb="4">
      <t>ヨウ</t>
    </rPh>
    <phoneticPr fontId="1"/>
  </si>
  <si>
    <t>その他</t>
    <rPh sb="2" eb="3">
      <t>タ</t>
    </rPh>
    <phoneticPr fontId="1"/>
  </si>
  <si>
    <t>その他業務等</t>
    <rPh sb="2" eb="3">
      <t>タ</t>
    </rPh>
    <rPh sb="3" eb="5">
      <t>ギョウム</t>
    </rPh>
    <rPh sb="5" eb="6">
      <t>トウ</t>
    </rPh>
    <phoneticPr fontId="1"/>
  </si>
  <si>
    <r>
      <t>　</t>
    </r>
    <r>
      <rPr>
        <sz val="8"/>
        <color theme="1"/>
        <rFont val="Segoe UI Emoji"/>
        <family val="2"/>
      </rPr>
      <t>▶︎</t>
    </r>
    <r>
      <rPr>
        <sz val="8"/>
        <color theme="1"/>
        <rFont val="ＤＨＰ平成ゴシックW5"/>
        <family val="3"/>
        <charset val="128"/>
      </rPr>
      <t>　時刻ごとに業務内容をリストから選択してください。
　</t>
    </r>
    <r>
      <rPr>
        <sz val="8"/>
        <color theme="1"/>
        <rFont val="Segoe UI Emoji"/>
        <family val="3"/>
      </rPr>
      <t>▶︎</t>
    </r>
    <r>
      <rPr>
        <sz val="8"/>
        <color theme="1"/>
        <rFont val="ＤＨＰ平成ゴシックW5"/>
        <family val="3"/>
        <charset val="128"/>
      </rPr>
      <t>　同じ内容を入力する場合は、オートフィルでコピーします（フィルハンドルをドラッグ）。　
　</t>
    </r>
    <r>
      <rPr>
        <sz val="8"/>
        <color theme="1"/>
        <rFont val="Segoe UI Emoji"/>
        <family val="2"/>
      </rPr>
      <t>▶︎</t>
    </r>
    <r>
      <rPr>
        <sz val="8"/>
        <color theme="1"/>
        <rFont val="ＤＨＰ平成ゴシックW5"/>
        <family val="3"/>
        <charset val="128"/>
      </rPr>
      <t>　業務内容のリストは変更できます（下表の「業務内容等」欄を変更）。</t>
    </r>
    <rPh sb="4" eb="6">
      <t>ジコク</t>
    </rPh>
    <rPh sb="9" eb="11">
      <t>ギョウム</t>
    </rPh>
    <rPh sb="11" eb="13">
      <t>ナイヨウ</t>
    </rPh>
    <rPh sb="33" eb="34">
      <t>オナ</t>
    </rPh>
    <rPh sb="35" eb="37">
      <t>ナイヨウ</t>
    </rPh>
    <rPh sb="38" eb="40">
      <t>ニュウリョク</t>
    </rPh>
    <rPh sb="42" eb="44">
      <t>バアイ</t>
    </rPh>
    <phoneticPr fontId="1"/>
  </si>
  <si>
    <t>時間総計</t>
    <rPh sb="0" eb="2">
      <t>ジカン</t>
    </rPh>
    <rPh sb="2" eb="4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</si>
</sst>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[$-411]ggge&quot;年&quot;m&quot;月&quot;d&quot;日&quot;;@"/>
    <numFmt numFmtId="178" formatCode="0.000%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メイリオ"/>
      <family val="3"/>
      <charset val="128"/>
    </font>
    <font>
      <sz val="7"/>
      <color theme="1"/>
      <name val="ＤＨＰ平成ゴシックW5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8"/>
      <color theme="1"/>
      <name val="ＤＨＰ平成ゴシックW5"/>
      <family val="3"/>
      <charset val="128"/>
    </font>
    <font>
      <sz val="8"/>
      <color theme="1"/>
      <name val="メイリオ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HGSｺﾞｼｯｸM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Segoe UI Emoji"/>
      <family val="2"/>
    </font>
    <font>
      <sz val="8"/>
      <color theme="1"/>
      <name val="Segoe UI Emoji"/>
      <family val="3"/>
    </font>
    <font>
      <sz val="8"/>
      <color theme="1" tint="0.34998626667073579"/>
      <name val="ＭＳ Ｐゴシック"/>
      <family val="2"/>
      <charset val="128"/>
      <scheme val="minor"/>
    </font>
    <font>
      <sz val="8"/>
      <color theme="1" tint="0.34998626667073579"/>
      <name val="BIZ UDPゴシック"/>
      <family val="3"/>
      <charset val="128"/>
    </font>
    <font>
      <sz val="7"/>
      <color theme="1" tint="0.34998626667073579"/>
      <name val="BIZ UDPゴシック"/>
      <family val="3"/>
      <charset val="128"/>
    </font>
    <font>
      <sz val="7"/>
      <color theme="1" tint="0.34998626667073579"/>
      <name val="ＭＳ Ｐゴシック"/>
      <family val="2"/>
      <charset val="128"/>
      <scheme val="minor"/>
    </font>
    <font>
      <sz val="14"/>
      <color theme="0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20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1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6" fontId="13" fillId="0" borderId="11" xfId="1" applyNumberFormat="1" applyFont="1" applyBorder="1">
      <alignment vertical="center"/>
    </xf>
    <xf numFmtId="0" fontId="13" fillId="0" borderId="2" xfId="0" applyFont="1" applyBorder="1">
      <alignment vertical="center"/>
    </xf>
    <xf numFmtId="0" fontId="7" fillId="0" borderId="15" xfId="0" applyFont="1" applyFill="1" applyBorder="1" applyAlignment="1">
      <alignment horizontal="center" vertical="center" wrapText="1"/>
    </xf>
    <xf numFmtId="0" fontId="13" fillId="0" borderId="18" xfId="0" applyFont="1" applyBorder="1">
      <alignment vertical="center"/>
    </xf>
    <xf numFmtId="176" fontId="13" fillId="0" borderId="19" xfId="1" applyNumberFormat="1" applyFont="1" applyBorder="1">
      <alignment vertical="center"/>
    </xf>
    <xf numFmtId="0" fontId="13" fillId="0" borderId="22" xfId="0" applyFont="1" applyBorder="1">
      <alignment vertical="center"/>
    </xf>
    <xf numFmtId="176" fontId="13" fillId="0" borderId="23" xfId="1" applyNumberFormat="1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6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0" xfId="0" applyFont="1" applyFill="1" applyBorder="1">
      <alignment vertical="center"/>
    </xf>
    <xf numFmtId="176" fontId="18" fillId="4" borderId="0" xfId="1" applyNumberFormat="1" applyFont="1" applyFill="1" applyBorder="1">
      <alignment vertical="center"/>
    </xf>
    <xf numFmtId="178" fontId="18" fillId="4" borderId="0" xfId="1" applyNumberFormat="1" applyFont="1" applyFill="1" applyBorder="1">
      <alignment vertical="center"/>
    </xf>
    <xf numFmtId="0" fontId="18" fillId="4" borderId="0" xfId="0" applyFont="1" applyFill="1" applyBorder="1" applyAlignment="1">
      <alignment horizontal="center" vertical="center"/>
    </xf>
    <xf numFmtId="0" fontId="19" fillId="4" borderId="0" xfId="0" applyFont="1" applyFill="1" applyBorder="1">
      <alignment vertical="center"/>
    </xf>
    <xf numFmtId="10" fontId="18" fillId="4" borderId="0" xfId="1" applyNumberFormat="1" applyFont="1" applyFill="1" applyBorder="1">
      <alignment vertical="center"/>
    </xf>
    <xf numFmtId="0" fontId="18" fillId="4" borderId="0" xfId="0" applyFont="1" applyFill="1" applyBorder="1" applyAlignment="1">
      <alignment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9" fillId="0" borderId="0" xfId="0" quotePrefix="1" applyFont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7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right" vertical="center" indent="2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left" vertical="center" indent="1"/>
      <protection locked="0"/>
    </xf>
    <xf numFmtId="0" fontId="12" fillId="0" borderId="9" xfId="0" applyFont="1" applyBorder="1" applyAlignment="1" applyProtection="1">
      <alignment horizontal="left" vertical="center" indent="1"/>
      <protection locked="0"/>
    </xf>
    <xf numFmtId="0" fontId="17" fillId="4" borderId="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left" vertical="center" indent="1"/>
      <protection locked="0"/>
    </xf>
    <xf numFmtId="0" fontId="12" fillId="0" borderId="7" xfId="0" applyFont="1" applyBorder="1" applyAlignment="1" applyProtection="1">
      <alignment horizontal="left" vertical="center" indent="1"/>
      <protection locked="0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left" vertical="center" indent="1"/>
      <protection locked="0"/>
    </xf>
    <xf numFmtId="0" fontId="12" fillId="0" borderId="21" xfId="0" applyFont="1" applyBorder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</cellXfs>
  <cellStyles count="2">
    <cellStyle name="パーセント" xfId="1" builtinId="5"/>
    <cellStyle name="標準" xfId="0" builtinId="0"/>
  </cellStyles>
  <dxfs count="3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strike val="0"/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strike val="0"/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strike val="0"/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strike val="0"/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strike val="0"/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strike val="0"/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ＤＨＰ平成ゴシックW5" panose="020B0500000000000000" pitchFamily="50" charset="-128"/>
                <a:ea typeface="ＤＨＰ平成ゴシックW5" panose="020B0500000000000000" pitchFamily="50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ＤＨＰ平成ゴシックW5" panose="020B0500000000000000" pitchFamily="50" charset="-128"/>
                <a:ea typeface="ＤＨＰ平成ゴシックW5" panose="020B0500000000000000" pitchFamily="50" charset="-128"/>
              </a:rPr>
              <a:t>業務別の従事時間［分］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ＤＨＰ平成ゴシックW5" panose="020B0500000000000000" pitchFamily="50" charset="-128"/>
              <a:ea typeface="ＤＨＰ平成ゴシックW5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4874915483434753E-2"/>
          <c:y val="0.11606487329015613"/>
          <c:w val="0.97497053636756803"/>
          <c:h val="0.689129580364423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;\-#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'5分ごと'!$C$23:$C$41</c:f>
              <c:strCache>
                <c:ptCount val="19"/>
                <c:pt idx="0">
                  <c:v>授業</c:v>
                </c:pt>
                <c:pt idx="1">
                  <c:v>教材研究</c:v>
                </c:pt>
                <c:pt idx="2">
                  <c:v>生徒対応</c:v>
                </c:pt>
                <c:pt idx="3">
                  <c:v>行事準備</c:v>
                </c:pt>
                <c:pt idx="4">
                  <c:v>協議</c:v>
                </c:pt>
                <c:pt idx="5">
                  <c:v>会議</c:v>
                </c:pt>
                <c:pt idx="6">
                  <c:v>登校支援</c:v>
                </c:pt>
                <c:pt idx="7">
                  <c:v>下校支援</c:v>
                </c:pt>
                <c:pt idx="8">
                  <c:v>資料作成</c:v>
                </c:pt>
                <c:pt idx="9">
                  <c:v>保護者対応</c:v>
                </c:pt>
                <c:pt idx="10">
                  <c:v>ＰＴＡ対応</c:v>
                </c:pt>
                <c:pt idx="11">
                  <c:v>部活動</c:v>
                </c:pt>
                <c:pt idx="12">
                  <c:v>その他</c:v>
                </c:pt>
                <c:pt idx="13">
                  <c:v>出張</c:v>
                </c:pt>
                <c:pt idx="14">
                  <c:v>休憩</c:v>
                </c:pt>
                <c:pt idx="15">
                  <c:v>除外時間</c:v>
                </c:pt>
                <c:pt idx="16">
                  <c:v>　</c:v>
                </c:pt>
                <c:pt idx="17">
                  <c:v>　</c:v>
                </c:pt>
                <c:pt idx="18">
                  <c:v>　</c:v>
                </c:pt>
              </c:strCache>
            </c:strRef>
          </c:cat>
          <c:val>
            <c:numRef>
              <c:f>'5分ごと'!$E$23:$E$41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A-4B54-A4FA-0542C7DEBA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96"/>
        <c:axId val="171838720"/>
        <c:axId val="171839112"/>
      </c:barChart>
      <c:catAx>
        <c:axId val="1718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71839112"/>
        <c:crosses val="autoZero"/>
        <c:auto val="1"/>
        <c:lblAlgn val="ctr"/>
        <c:lblOffset val="100"/>
        <c:noMultiLvlLbl val="0"/>
      </c:catAx>
      <c:valAx>
        <c:axId val="171839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8387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業務別の従事時間割合［％］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'5分ごと'!$AE$22</c:f>
              <c:strCache>
                <c:ptCount val="1"/>
                <c:pt idx="0">
                  <c:v>割合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CB7-4D7D-80AA-E60064F16D3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CB7-4D7D-80AA-E60064F16D3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CB7-4D7D-80AA-E60064F16D3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B7-4D7D-80AA-E60064F16D3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B7-4D7D-80AA-E60064F16D34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CB7-4D7D-80AA-E60064F16D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CB7-4D7D-80AA-E60064F16D34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3CB7-4D7D-80AA-E60064F16D34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3CB7-4D7D-80AA-E60064F16D34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3CB7-4D7D-80AA-E60064F16D34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3CB7-4D7D-80AA-E60064F16D34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3CB7-4D7D-80AA-E60064F16D3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3CB7-4D7D-80AA-E60064F16D34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3CB7-4D7D-80AA-E60064F16D34}"/>
              </c:ext>
            </c:extLst>
          </c:dPt>
          <c:dPt>
            <c:idx val="1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3CB7-4D7D-80AA-E60064F16D34}"/>
              </c:ext>
            </c:extLst>
          </c:dPt>
          <c:dPt>
            <c:idx val="15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3CB7-4D7D-80AA-E60064F16D34}"/>
              </c:ext>
            </c:extLst>
          </c:dPt>
          <c:dPt>
            <c:idx val="16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3CB7-4D7D-80AA-E60064F16D34}"/>
              </c:ext>
            </c:extLst>
          </c:dPt>
          <c:dPt>
            <c:idx val="17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3CB7-4D7D-80AA-E60064F16D34}"/>
              </c:ext>
            </c:extLst>
          </c:dPt>
          <c:dPt>
            <c:idx val="1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3CB7-4D7D-80AA-E60064F16D34}"/>
              </c:ext>
            </c:extLst>
          </c:dPt>
          <c:dPt>
            <c:idx val="19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3CB7-4D7D-80AA-E60064F16D3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B7-4D7D-80AA-E60064F16D3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B7-4D7D-80AA-E60064F16D3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B7-4D7D-80AA-E60064F16D3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B7-4D7D-80AA-E60064F16D3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B7-4D7D-80AA-E60064F16D3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B7-4D7D-80AA-E60064F16D34}"/>
                </c:ext>
              </c:extLst>
            </c:dLbl>
            <c:dLbl>
              <c:idx val="1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CB7-4D7D-80AA-E60064F16D34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CB7-4D7D-80AA-E60064F16D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'5分ごと'!$AD$23:$AD$42</c:f>
              <c:strCach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その他業務等</c:v>
                </c:pt>
              </c:strCache>
            </c:strRef>
          </c:cat>
          <c:val>
            <c:numRef>
              <c:f>'5分ごと'!$AE$23:$AE$42</c:f>
              <c:numCache>
                <c:formatCode>0.0%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CB7-4D7D-80AA-E60064F16D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ＤＨＰ平成ゴシックW5" panose="020B0500000000000000" pitchFamily="50" charset="-128"/>
                <a:ea typeface="ＤＨＰ平成ゴシックW5" panose="020B0500000000000000" pitchFamily="50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ＤＨＰ平成ゴシックW5" panose="020B0500000000000000" pitchFamily="50" charset="-128"/>
                <a:ea typeface="ＤＨＰ平成ゴシックW5" panose="020B0500000000000000" pitchFamily="50" charset="-128"/>
              </a:rPr>
              <a:t>業務別の従事時間［分］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ＤＨＰ平成ゴシックW5" panose="020B0500000000000000" pitchFamily="50" charset="-128"/>
              <a:ea typeface="ＤＨＰ平成ゴシックW5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4874915483434753E-2"/>
          <c:y val="0.11606487329015613"/>
          <c:w val="0.97497053636756803"/>
          <c:h val="0.689129580364423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;\-#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'10分ごと'!$C$23:$C$41</c:f>
              <c:strCache>
                <c:ptCount val="19"/>
                <c:pt idx="0">
                  <c:v>授業</c:v>
                </c:pt>
                <c:pt idx="1">
                  <c:v>教材研究</c:v>
                </c:pt>
                <c:pt idx="2">
                  <c:v>生徒対応</c:v>
                </c:pt>
                <c:pt idx="3">
                  <c:v>行事準備</c:v>
                </c:pt>
                <c:pt idx="4">
                  <c:v>協議</c:v>
                </c:pt>
                <c:pt idx="5">
                  <c:v>会議</c:v>
                </c:pt>
                <c:pt idx="6">
                  <c:v>登校支援</c:v>
                </c:pt>
                <c:pt idx="7">
                  <c:v>下校支援</c:v>
                </c:pt>
                <c:pt idx="8">
                  <c:v>資料作成</c:v>
                </c:pt>
                <c:pt idx="9">
                  <c:v>保護者対応</c:v>
                </c:pt>
                <c:pt idx="10">
                  <c:v>ＰＴＡ対応</c:v>
                </c:pt>
                <c:pt idx="11">
                  <c:v>部活動</c:v>
                </c:pt>
                <c:pt idx="12">
                  <c:v>その他</c:v>
                </c:pt>
                <c:pt idx="13">
                  <c:v>出張</c:v>
                </c:pt>
                <c:pt idx="14">
                  <c:v>休憩</c:v>
                </c:pt>
                <c:pt idx="15">
                  <c:v>除外時間</c:v>
                </c:pt>
                <c:pt idx="16">
                  <c:v>　</c:v>
                </c:pt>
                <c:pt idx="17">
                  <c:v>　</c:v>
                </c:pt>
                <c:pt idx="18">
                  <c:v>　</c:v>
                </c:pt>
              </c:strCache>
            </c:strRef>
          </c:cat>
          <c:val>
            <c:numRef>
              <c:f>'10分ごと'!$E$23:$E$41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4-48DA-9369-50E1E5A246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96"/>
        <c:axId val="171838720"/>
        <c:axId val="171839112"/>
      </c:barChart>
      <c:catAx>
        <c:axId val="1718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71839112"/>
        <c:crosses val="autoZero"/>
        <c:auto val="1"/>
        <c:lblAlgn val="ctr"/>
        <c:lblOffset val="100"/>
        <c:noMultiLvlLbl val="0"/>
      </c:catAx>
      <c:valAx>
        <c:axId val="171839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8387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業務別の従事時間割合［％］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'10分ごと'!$AE$22</c:f>
              <c:strCache>
                <c:ptCount val="1"/>
                <c:pt idx="0">
                  <c:v>割合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5D0-4F84-8CD2-88E3A291241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5D0-4F84-8CD2-88E3A291241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5D0-4F84-8CD2-88E3A291241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5D0-4F84-8CD2-88E3A291241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5D0-4F84-8CD2-88E3A2912414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5D0-4F84-8CD2-88E3A29124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5D0-4F84-8CD2-88E3A2912414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5D0-4F84-8CD2-88E3A2912414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5D0-4F84-8CD2-88E3A2912414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B5D0-4F84-8CD2-88E3A2912414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B5D0-4F84-8CD2-88E3A2912414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B5D0-4F84-8CD2-88E3A291241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B5D0-4F84-8CD2-88E3A2912414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B5D0-4F84-8CD2-88E3A2912414}"/>
              </c:ext>
            </c:extLst>
          </c:dPt>
          <c:dPt>
            <c:idx val="1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B5D0-4F84-8CD2-88E3A2912414}"/>
              </c:ext>
            </c:extLst>
          </c:dPt>
          <c:dPt>
            <c:idx val="15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B5D0-4F84-8CD2-88E3A2912414}"/>
              </c:ext>
            </c:extLst>
          </c:dPt>
          <c:dPt>
            <c:idx val="16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B5D0-4F84-8CD2-88E3A2912414}"/>
              </c:ext>
            </c:extLst>
          </c:dPt>
          <c:dPt>
            <c:idx val="17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B5D0-4F84-8CD2-88E3A2912414}"/>
              </c:ext>
            </c:extLst>
          </c:dPt>
          <c:dPt>
            <c:idx val="1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B5D0-4F84-8CD2-88E3A2912414}"/>
              </c:ext>
            </c:extLst>
          </c:dPt>
          <c:dPt>
            <c:idx val="19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B5D0-4F84-8CD2-88E3A291241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D0-4F84-8CD2-88E3A291241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D0-4F84-8CD2-88E3A291241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D0-4F84-8CD2-88E3A291241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D0-4F84-8CD2-88E3A291241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D0-4F84-8CD2-88E3A291241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D0-4F84-8CD2-88E3A2912414}"/>
                </c:ext>
              </c:extLst>
            </c:dLbl>
            <c:dLbl>
              <c:idx val="1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D0-4F84-8CD2-88E3A2912414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5D0-4F84-8CD2-88E3A29124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'10分ごと'!$AD$23:$AD$42</c:f>
              <c:strCach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その他業務等</c:v>
                </c:pt>
              </c:strCache>
            </c:strRef>
          </c:cat>
          <c:val>
            <c:numRef>
              <c:f>'10分ごと'!$AE$23:$AE$42</c:f>
              <c:numCache>
                <c:formatCode>0.0%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5D0-4F84-8CD2-88E3A2912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ＤＨＰ平成ゴシックW5" panose="020B0500000000000000" pitchFamily="50" charset="-128"/>
                <a:ea typeface="ＤＨＰ平成ゴシックW5" panose="020B0500000000000000" pitchFamily="50" charset="-128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  <a:latin typeface="ＤＨＰ平成ゴシックW5" panose="020B0500000000000000" pitchFamily="50" charset="-128"/>
                <a:ea typeface="ＤＨＰ平成ゴシックW5" panose="020B0500000000000000" pitchFamily="50" charset="-128"/>
              </a:rPr>
              <a:t>業務別の従事時間［分］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ＤＨＰ平成ゴシックW5" panose="020B0500000000000000" pitchFamily="50" charset="-128"/>
              <a:ea typeface="ＤＨＰ平成ゴシックW5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4874915483434753E-2"/>
          <c:y val="0.11606487329015613"/>
          <c:w val="0.97497053636756803"/>
          <c:h val="0.689129580364423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;\-#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'15分ごと'!$C$23:$C$41</c:f>
              <c:strCache>
                <c:ptCount val="19"/>
                <c:pt idx="0">
                  <c:v>授業</c:v>
                </c:pt>
                <c:pt idx="1">
                  <c:v>教材研究</c:v>
                </c:pt>
                <c:pt idx="2">
                  <c:v>生徒対応</c:v>
                </c:pt>
                <c:pt idx="3">
                  <c:v>行事準備</c:v>
                </c:pt>
                <c:pt idx="4">
                  <c:v>協議</c:v>
                </c:pt>
                <c:pt idx="5">
                  <c:v>会議</c:v>
                </c:pt>
                <c:pt idx="6">
                  <c:v>登校支援</c:v>
                </c:pt>
                <c:pt idx="7">
                  <c:v>下校支援</c:v>
                </c:pt>
                <c:pt idx="8">
                  <c:v>資料作成</c:v>
                </c:pt>
                <c:pt idx="9">
                  <c:v>保護者対応</c:v>
                </c:pt>
                <c:pt idx="10">
                  <c:v>ＰＴＡ対応</c:v>
                </c:pt>
                <c:pt idx="11">
                  <c:v>部活動</c:v>
                </c:pt>
                <c:pt idx="12">
                  <c:v>その他</c:v>
                </c:pt>
                <c:pt idx="13">
                  <c:v>出張</c:v>
                </c:pt>
                <c:pt idx="14">
                  <c:v>休憩</c:v>
                </c:pt>
                <c:pt idx="15">
                  <c:v>除外時間</c:v>
                </c:pt>
                <c:pt idx="16">
                  <c:v>　</c:v>
                </c:pt>
                <c:pt idx="17">
                  <c:v>　</c:v>
                </c:pt>
                <c:pt idx="18">
                  <c:v>　</c:v>
                </c:pt>
              </c:strCache>
            </c:strRef>
          </c:cat>
          <c:val>
            <c:numRef>
              <c:f>'15分ごと'!$E$23:$E$41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1-410E-98C9-5DE451B05E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96"/>
        <c:axId val="171838720"/>
        <c:axId val="171839112"/>
      </c:barChart>
      <c:catAx>
        <c:axId val="1718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71839112"/>
        <c:crosses val="autoZero"/>
        <c:auto val="1"/>
        <c:lblAlgn val="ctr"/>
        <c:lblOffset val="100"/>
        <c:noMultiLvlLbl val="0"/>
      </c:catAx>
      <c:valAx>
        <c:axId val="171839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83872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業務別の従事時間割合［％］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'15分ごと'!$AE$22</c:f>
              <c:strCache>
                <c:ptCount val="1"/>
                <c:pt idx="0">
                  <c:v>割合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E9C-48AB-978D-BD0CDD6A0C0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E9C-48AB-978D-BD0CDD6A0C0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E9C-48AB-978D-BD0CDD6A0C0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E9C-48AB-978D-BD0CDD6A0C0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E9C-48AB-978D-BD0CDD6A0C04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E9C-48AB-978D-BD0CDD6A0C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E9C-48AB-978D-BD0CDD6A0C04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AE9C-48AB-978D-BD0CDD6A0C04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E9C-48AB-978D-BD0CDD6A0C04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E9C-48AB-978D-BD0CDD6A0C04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E9C-48AB-978D-BD0CDD6A0C04}"/>
              </c:ext>
            </c:extLst>
          </c:dPt>
          <c:dPt>
            <c:idx val="11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E9C-48AB-978D-BD0CDD6A0C0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E9C-48AB-978D-BD0CDD6A0C04}"/>
              </c:ext>
            </c:extLst>
          </c:dPt>
          <c:dPt>
            <c:idx val="1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E9C-48AB-978D-BD0CDD6A0C04}"/>
              </c:ext>
            </c:extLst>
          </c:dPt>
          <c:dPt>
            <c:idx val="1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E9C-48AB-978D-BD0CDD6A0C04}"/>
              </c:ext>
            </c:extLst>
          </c:dPt>
          <c:dPt>
            <c:idx val="15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E9C-48AB-978D-BD0CDD6A0C04}"/>
              </c:ext>
            </c:extLst>
          </c:dPt>
          <c:dPt>
            <c:idx val="16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E9C-48AB-978D-BD0CDD6A0C04}"/>
              </c:ext>
            </c:extLst>
          </c:dPt>
          <c:dPt>
            <c:idx val="17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E9C-48AB-978D-BD0CDD6A0C04}"/>
              </c:ext>
            </c:extLst>
          </c:dPt>
          <c:dPt>
            <c:idx val="18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E9C-48AB-978D-BD0CDD6A0C04}"/>
              </c:ext>
            </c:extLst>
          </c:dPt>
          <c:dPt>
            <c:idx val="19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E9C-48AB-978D-BD0CDD6A0C0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C-48AB-978D-BD0CDD6A0C0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9C-48AB-978D-BD0CDD6A0C0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9C-48AB-978D-BD0CDD6A0C0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9C-48AB-978D-BD0CDD6A0C0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9C-48AB-978D-BD0CDD6A0C0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9C-48AB-978D-BD0CDD6A0C04}"/>
                </c:ext>
              </c:extLst>
            </c:dLbl>
            <c:dLbl>
              <c:idx val="17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E9C-48AB-978D-BD0CDD6A0C04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E9C-48AB-978D-BD0CDD6A0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'15分ごと'!$AD$23:$AD$42</c:f>
              <c:strCach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その他業務等</c:v>
                </c:pt>
              </c:strCache>
            </c:strRef>
          </c:cat>
          <c:val>
            <c:numRef>
              <c:f>'15分ごと'!$AE$23:$AE$42</c:f>
              <c:numCache>
                <c:formatCode>0.0%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E9C-48AB-978D-BD0CDD6A0C0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127001</xdr:colOff>
      <xdr:row>20</xdr:row>
      <xdr:rowOff>127000</xdr:rowOff>
    </xdr:from>
    <xdr:to>
      <xdr:col>13</xdr:col>
      <xdr:colOff>298450</xdr:colOff>
      <xdr:row>42</xdr:row>
      <xdr:rowOff>38100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AA44408-E807-4555-9612-74403F0B2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530225</xdr:colOff>
      <xdr:row>20</xdr:row>
      <xdr:rowOff>114300</xdr:rowOff>
    </xdr:from>
    <xdr:to>
      <xdr:col>20</xdr:col>
      <xdr:colOff>22225</xdr:colOff>
      <xdr:row>41</xdr:row>
      <xdr:rowOff>76200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BB768E2-7B64-425C-A397-6375220E1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20</xdr:row>
      <xdr:rowOff>95250</xdr:rowOff>
    </xdr:from>
    <xdr:to>
      <xdr:col>13</xdr:col>
      <xdr:colOff>304800</xdr:colOff>
      <xdr:row>42</xdr:row>
      <xdr:rowOff>6350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1441FF72-7E3F-451F-BADC-B393A8D10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530225</xdr:colOff>
      <xdr:row>20</xdr:row>
      <xdr:rowOff>114300</xdr:rowOff>
    </xdr:from>
    <xdr:to>
      <xdr:col>20</xdr:col>
      <xdr:colOff>22225</xdr:colOff>
      <xdr:row>41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72C36AC-7E6F-4276-B79B-12E566050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20</xdr:row>
      <xdr:rowOff>95250</xdr:rowOff>
    </xdr:from>
    <xdr:to>
      <xdr:col>13</xdr:col>
      <xdr:colOff>304800</xdr:colOff>
      <xdr:row>42</xdr:row>
      <xdr:rowOff>6350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87CB42B8-A8AE-4490-824C-0F97FEAC9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530225</xdr:colOff>
      <xdr:row>20</xdr:row>
      <xdr:rowOff>114300</xdr:rowOff>
    </xdr:from>
    <xdr:to>
      <xdr:col>20</xdr:col>
      <xdr:colOff>22225</xdr:colOff>
      <xdr:row>41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B402AF5-A872-4407-9413-19874F218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B597-A8E5-47DF-ADF5-4F83AA6C9D0D}">
  <dimension ref="C1:AE60"/>
  <sheetViews>
    <sheetView showGridLines="0" showZeros="0" topLeftCell="A4" zoomScaleNormal="100" workbookViewId="0">
      <selection activeCell="E4" sqref="E4:F5"/>
    </sheetView>
  </sheetViews>
  <sheetFormatPr defaultColWidth="9" defaultRowHeight="10.5" x14ac:dyDescent="0.15"/>
  <cols>
    <col min="1" max="2" width="0.75" style="2" customWidth="1"/>
    <col min="3" max="4" width="5.25" style="1" customWidth="1"/>
    <col min="5" max="21" width="9.125" style="2" customWidth="1"/>
    <col min="22" max="22" width="3" style="2" customWidth="1"/>
    <col min="23" max="23" width="4" style="30" customWidth="1"/>
    <col min="24" max="24" width="11.5" style="30" bestFit="1" customWidth="1"/>
    <col min="25" max="26" width="9" style="30"/>
    <col min="27" max="27" width="9.625" style="31" customWidth="1"/>
    <col min="28" max="28" width="6.25" style="30" bestFit="1" customWidth="1"/>
    <col min="29" max="29" width="9" style="30" customWidth="1"/>
    <col min="30" max="30" width="8.5" style="30" customWidth="1"/>
    <col min="31" max="31" width="9.75" style="30" bestFit="1" customWidth="1"/>
    <col min="32" max="16384" width="9" style="2"/>
  </cols>
  <sheetData>
    <row r="1" spans="3:31" ht="5.0999999999999996" customHeight="1" x14ac:dyDescent="0.15"/>
    <row r="2" spans="3:31" ht="30" customHeight="1" x14ac:dyDescent="0.15">
      <c r="C2" s="51" t="s">
        <v>1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3:31" ht="5.0999999999999996" customHeight="1" x14ac:dyDescent="0.1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3:31" s="12" customFormat="1" ht="18.95" customHeight="1" x14ac:dyDescent="0.15">
      <c r="C4" s="52" t="s">
        <v>2</v>
      </c>
      <c r="D4" s="52"/>
      <c r="E4" s="53"/>
      <c r="F4" s="53"/>
      <c r="G4" s="20"/>
      <c r="H4" s="54" t="s">
        <v>3</v>
      </c>
      <c r="I4" s="54"/>
      <c r="J4" s="55"/>
      <c r="K4" s="55"/>
      <c r="L4" s="55"/>
      <c r="M4" s="55"/>
      <c r="N4" s="55"/>
      <c r="O4" s="56" t="s">
        <v>72</v>
      </c>
      <c r="P4" s="56"/>
      <c r="Q4" s="56"/>
      <c r="R4" s="56"/>
      <c r="S4" s="56"/>
      <c r="T4" s="56"/>
      <c r="U4" s="56"/>
      <c r="V4" s="29"/>
      <c r="W4" s="32"/>
      <c r="X4" s="32"/>
      <c r="Y4" s="32"/>
      <c r="Z4" s="32"/>
      <c r="AA4" s="33"/>
      <c r="AB4" s="32"/>
      <c r="AC4" s="32"/>
      <c r="AD4" s="32"/>
      <c r="AE4" s="32"/>
    </row>
    <row r="5" spans="3:31" s="12" customFormat="1" ht="18.95" customHeight="1" x14ac:dyDescent="0.15">
      <c r="C5" s="52"/>
      <c r="D5" s="52"/>
      <c r="E5" s="53"/>
      <c r="F5" s="53"/>
      <c r="G5" s="20"/>
      <c r="H5" s="57" t="s">
        <v>4</v>
      </c>
      <c r="I5" s="57"/>
      <c r="J5" s="58"/>
      <c r="K5" s="58"/>
      <c r="L5" s="59"/>
      <c r="M5" s="59"/>
      <c r="N5" s="59"/>
      <c r="O5" s="56"/>
      <c r="P5" s="56"/>
      <c r="Q5" s="56"/>
      <c r="R5" s="56"/>
      <c r="S5" s="56"/>
      <c r="T5" s="56"/>
      <c r="U5" s="56"/>
      <c r="V5" s="29"/>
      <c r="W5" s="32"/>
      <c r="X5" s="32"/>
      <c r="Y5" s="32"/>
      <c r="Z5" s="32"/>
      <c r="AA5" s="33"/>
      <c r="AB5" s="32"/>
      <c r="AC5" s="32"/>
      <c r="AD5" s="32"/>
      <c r="AE5" s="32"/>
    </row>
    <row r="6" spans="3:31" ht="5.0999999999999996" customHeight="1" thickBot="1" x14ac:dyDescent="0.2"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3:31" ht="17.100000000000001" customHeight="1" thickBot="1" x14ac:dyDescent="0.2">
      <c r="C7" s="60"/>
      <c r="D7" s="60"/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  <c r="J7" s="19" t="s">
        <v>10</v>
      </c>
      <c r="K7" s="19" t="s">
        <v>11</v>
      </c>
      <c r="L7" s="19" t="s">
        <v>12</v>
      </c>
      <c r="M7" s="19" t="s">
        <v>13</v>
      </c>
      <c r="N7" s="19" t="s">
        <v>14</v>
      </c>
      <c r="O7" s="19" t="s">
        <v>15</v>
      </c>
      <c r="P7" s="19" t="s">
        <v>16</v>
      </c>
      <c r="Q7" s="19" t="s">
        <v>17</v>
      </c>
      <c r="R7" s="19" t="s">
        <v>18</v>
      </c>
      <c r="S7" s="19" t="s">
        <v>19</v>
      </c>
      <c r="T7" s="19" t="s">
        <v>20</v>
      </c>
      <c r="U7" s="19" t="s">
        <v>21</v>
      </c>
    </row>
    <row r="8" spans="3:31" s="10" customFormat="1" ht="5.0999999999999996" customHeight="1" x14ac:dyDescent="0.1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W8" s="34"/>
      <c r="X8" s="34"/>
      <c r="Y8" s="34"/>
      <c r="Z8" s="34"/>
      <c r="AA8" s="35"/>
      <c r="AB8" s="34"/>
      <c r="AC8" s="34"/>
      <c r="AD8" s="34"/>
      <c r="AE8" s="34"/>
    </row>
    <row r="9" spans="3:31" ht="15.6" customHeight="1" x14ac:dyDescent="0.15">
      <c r="C9" s="61" t="s">
        <v>22</v>
      </c>
      <c r="D9" s="61"/>
      <c r="E9" s="14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3:31" ht="15.6" customHeight="1" x14ac:dyDescent="0.15">
      <c r="C10" s="50" t="s">
        <v>31</v>
      </c>
      <c r="D10" s="50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3:31" ht="15.6" customHeight="1" x14ac:dyDescent="0.15">
      <c r="C11" s="50" t="s">
        <v>32</v>
      </c>
      <c r="D11" s="50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3:31" ht="15.6" customHeight="1" x14ac:dyDescent="0.15">
      <c r="C12" s="50" t="s">
        <v>33</v>
      </c>
      <c r="D12" s="50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3:31" ht="15.6" customHeight="1" x14ac:dyDescent="0.15">
      <c r="C13" s="50" t="s">
        <v>34</v>
      </c>
      <c r="D13" s="50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3:31" ht="15.6" customHeight="1" x14ac:dyDescent="0.15">
      <c r="C14" s="61" t="s">
        <v>37</v>
      </c>
      <c r="D14" s="61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3:31" ht="15.6" customHeight="1" x14ac:dyDescent="0.15">
      <c r="C15" s="61" t="s">
        <v>38</v>
      </c>
      <c r="D15" s="61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3:31" ht="15.6" customHeight="1" x14ac:dyDescent="0.15">
      <c r="C16" s="50" t="s">
        <v>39</v>
      </c>
      <c r="D16" s="50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3:31" ht="15.6" customHeight="1" x14ac:dyDescent="0.15">
      <c r="C17" s="50" t="s">
        <v>40</v>
      </c>
      <c r="D17" s="50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3:31" ht="15.6" customHeight="1" x14ac:dyDescent="0.15">
      <c r="C18" s="50" t="s">
        <v>42</v>
      </c>
      <c r="D18" s="50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3:31" ht="15.6" customHeight="1" x14ac:dyDescent="0.15">
      <c r="C19" s="50" t="s">
        <v>43</v>
      </c>
      <c r="D19" s="50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3:31" ht="15.6" customHeight="1" x14ac:dyDescent="0.15">
      <c r="C20" s="50" t="s">
        <v>45</v>
      </c>
      <c r="D20" s="50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3:31" ht="18.75" customHeight="1" thickBot="1" x14ac:dyDescent="0.2"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W21" s="39"/>
      <c r="X21" s="64" t="s">
        <v>65</v>
      </c>
      <c r="Y21" s="64"/>
      <c r="Z21" s="64"/>
      <c r="AA21" s="40"/>
      <c r="AB21" s="64" t="s">
        <v>66</v>
      </c>
      <c r="AC21" s="64"/>
      <c r="AD21" s="64" t="s">
        <v>69</v>
      </c>
      <c r="AE21" s="64"/>
    </row>
    <row r="22" spans="3:31" s="13" customFormat="1" ht="26.1" customHeight="1" thickBot="1" x14ac:dyDescent="0.2">
      <c r="C22" s="65" t="s">
        <v>46</v>
      </c>
      <c r="D22" s="66"/>
      <c r="E22" s="28" t="s">
        <v>47</v>
      </c>
      <c r="F22" s="23" t="s">
        <v>48</v>
      </c>
      <c r="G22" s="1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W22" s="41" t="s">
        <v>67</v>
      </c>
      <c r="X22" s="41" t="str">
        <f>C22</f>
        <v xml:space="preserve">業務内容等
</v>
      </c>
      <c r="Y22" s="41" t="str">
        <f t="shared" ref="Y22:Z42" si="0">E22</f>
        <v>従事時間
［分］</v>
      </c>
      <c r="Z22" s="41" t="str">
        <f t="shared" si="0"/>
        <v xml:space="preserve">割合
</v>
      </c>
      <c r="AA22" s="41" t="s">
        <v>68</v>
      </c>
      <c r="AB22" s="41" t="s">
        <v>63</v>
      </c>
      <c r="AC22" s="41" t="s">
        <v>64</v>
      </c>
      <c r="AD22" s="41" t="s">
        <v>63</v>
      </c>
      <c r="AE22" s="41" t="s">
        <v>64</v>
      </c>
    </row>
    <row r="23" spans="3:31" s="13" customFormat="1" ht="12.6" customHeight="1" thickTop="1" x14ac:dyDescent="0.15">
      <c r="C23" s="62" t="s">
        <v>26</v>
      </c>
      <c r="D23" s="63"/>
      <c r="E23" s="22">
        <f>IF(COUNTIF($E$9:$U$20,C23)=0,0,IF(COUNTIF($E$9:$U$20,C23)&lt;&gt;0,COUNTIF($E$9:$U$20,C23)*5))</f>
        <v>0</v>
      </c>
      <c r="F23" s="21">
        <f>IF(E23=0,0,E23/$E$42)</f>
        <v>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W23" s="42">
        <v>1</v>
      </c>
      <c r="X23" s="42" t="str">
        <f t="shared" ref="X23:X42" si="1">C23</f>
        <v>授業</v>
      </c>
      <c r="Y23" s="42">
        <f t="shared" si="0"/>
        <v>0</v>
      </c>
      <c r="Z23" s="43">
        <f t="shared" si="0"/>
        <v>0</v>
      </c>
      <c r="AA23" s="44">
        <f>IF(Z23=0,0,Z23+W23/1000000)</f>
        <v>0</v>
      </c>
      <c r="AB23" s="45" t="str">
        <f>IF(AC23="","",INDEX(X$23:X$41,MATCH($AC23,$AA$23:$AA$41,0)))</f>
        <v/>
      </c>
      <c r="AC23" s="43" t="str">
        <f>IF(LARGE($AA$23:$AA$41,ROW(A1))&lt;0.1,"",LARGE($AA$23:$AA$41,ROW(A1)))</f>
        <v/>
      </c>
      <c r="AD23" s="42" t="e">
        <f>IF(AB23="",NA(),AB23)</f>
        <v>#N/A</v>
      </c>
      <c r="AE23" s="43" t="e">
        <f>IF(AC23="",NA(),ROUND(AC23,3))</f>
        <v>#N/A</v>
      </c>
    </row>
    <row r="24" spans="3:31" s="13" customFormat="1" ht="12.6" customHeight="1" x14ac:dyDescent="0.15">
      <c r="C24" s="67" t="s">
        <v>30</v>
      </c>
      <c r="D24" s="68"/>
      <c r="E24" s="17">
        <f t="shared" ref="E24:E41" si="2">IF(COUNTIF($E$9:$U$20,C24)=0,0,IF(COUNTIF($E$9:$U$20,C24)&lt;&gt;0,COUNTIF($E$9:$U$20,C24)*5))</f>
        <v>0</v>
      </c>
      <c r="F24" s="21">
        <f t="shared" ref="F24:F41" si="3">IF(E24=0,0,E24/$E$42)</f>
        <v>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W24" s="42">
        <v>2</v>
      </c>
      <c r="X24" s="42" t="str">
        <f t="shared" si="1"/>
        <v>教材研究</v>
      </c>
      <c r="Y24" s="42">
        <f t="shared" si="0"/>
        <v>0</v>
      </c>
      <c r="Z24" s="43">
        <f t="shared" si="0"/>
        <v>0</v>
      </c>
      <c r="AA24" s="44">
        <f t="shared" ref="AA24:AA41" si="4">IF(Z24=0,0,Z24+W24/1000000)</f>
        <v>0</v>
      </c>
      <c r="AB24" s="45" t="str">
        <f t="shared" ref="AB24:AB41" si="5">IF(AC24="","",INDEX(X$23:X$41,MATCH($AC24,$AA$23:$AA$41,0)))</f>
        <v/>
      </c>
      <c r="AC24" s="43" t="str">
        <f t="shared" ref="AC24:AC41" si="6">IF(LARGE($AA$23:$AA$41,ROW(A2))&lt;0.1,"",LARGE($AA$23:$AA$41,ROW(A2)))</f>
        <v/>
      </c>
      <c r="AD24" s="42" t="e">
        <f t="shared" ref="AD24:AD41" si="7">IF(AB24="",NA(),AB24)</f>
        <v>#N/A</v>
      </c>
      <c r="AE24" s="43" t="e">
        <f t="shared" ref="AE24:AE41" si="8">IF(AC24="",NA(),ROUND(AC24,3))</f>
        <v>#N/A</v>
      </c>
    </row>
    <row r="25" spans="3:31" s="13" customFormat="1" ht="12.6" customHeight="1" x14ac:dyDescent="0.15">
      <c r="C25" s="67" t="s">
        <v>24</v>
      </c>
      <c r="D25" s="68"/>
      <c r="E25" s="17">
        <f t="shared" si="2"/>
        <v>0</v>
      </c>
      <c r="F25" s="21">
        <f t="shared" si="3"/>
        <v>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W25" s="42">
        <v>3</v>
      </c>
      <c r="X25" s="42" t="str">
        <f t="shared" si="1"/>
        <v>生徒対応</v>
      </c>
      <c r="Y25" s="42">
        <f t="shared" si="0"/>
        <v>0</v>
      </c>
      <c r="Z25" s="43">
        <f t="shared" si="0"/>
        <v>0</v>
      </c>
      <c r="AA25" s="44">
        <f t="shared" si="4"/>
        <v>0</v>
      </c>
      <c r="AB25" s="45" t="str">
        <f t="shared" si="5"/>
        <v/>
      </c>
      <c r="AC25" s="43" t="str">
        <f t="shared" si="6"/>
        <v/>
      </c>
      <c r="AD25" s="42" t="e">
        <f t="shared" si="7"/>
        <v>#N/A</v>
      </c>
      <c r="AE25" s="43" t="e">
        <f t="shared" si="8"/>
        <v>#N/A</v>
      </c>
    </row>
    <row r="26" spans="3:31" s="13" customFormat="1" ht="12.6" customHeight="1" x14ac:dyDescent="0.15">
      <c r="C26" s="67" t="s">
        <v>36</v>
      </c>
      <c r="D26" s="68"/>
      <c r="E26" s="17">
        <f t="shared" si="2"/>
        <v>0</v>
      </c>
      <c r="F26" s="21">
        <f t="shared" si="3"/>
        <v>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W26" s="42">
        <v>4</v>
      </c>
      <c r="X26" s="42" t="str">
        <f t="shared" si="1"/>
        <v>行事準備</v>
      </c>
      <c r="Y26" s="42">
        <f t="shared" si="0"/>
        <v>0</v>
      </c>
      <c r="Z26" s="43">
        <f t="shared" si="0"/>
        <v>0</v>
      </c>
      <c r="AA26" s="44">
        <f t="shared" si="4"/>
        <v>0</v>
      </c>
      <c r="AB26" s="45" t="str">
        <f t="shared" si="5"/>
        <v/>
      </c>
      <c r="AC26" s="43" t="str">
        <f t="shared" si="6"/>
        <v/>
      </c>
      <c r="AD26" s="42" t="e">
        <f t="shared" si="7"/>
        <v>#N/A</v>
      </c>
      <c r="AE26" s="43" t="e">
        <f t="shared" si="8"/>
        <v>#N/A</v>
      </c>
    </row>
    <row r="27" spans="3:31" s="13" customFormat="1" ht="12.6" customHeight="1" x14ac:dyDescent="0.15">
      <c r="C27" s="67" t="s">
        <v>25</v>
      </c>
      <c r="D27" s="68"/>
      <c r="E27" s="17">
        <f t="shared" si="2"/>
        <v>0</v>
      </c>
      <c r="F27" s="21">
        <f t="shared" si="3"/>
        <v>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W27" s="42">
        <v>5</v>
      </c>
      <c r="X27" s="42" t="str">
        <f t="shared" si="1"/>
        <v>協議</v>
      </c>
      <c r="Y27" s="42">
        <f t="shared" si="0"/>
        <v>0</v>
      </c>
      <c r="Z27" s="43">
        <f t="shared" si="0"/>
        <v>0</v>
      </c>
      <c r="AA27" s="44">
        <f t="shared" si="4"/>
        <v>0</v>
      </c>
      <c r="AB27" s="45" t="str">
        <f t="shared" si="5"/>
        <v/>
      </c>
      <c r="AC27" s="43" t="str">
        <f t="shared" si="6"/>
        <v/>
      </c>
      <c r="AD27" s="42" t="e">
        <f t="shared" si="7"/>
        <v>#N/A</v>
      </c>
      <c r="AE27" s="43" t="e">
        <f t="shared" si="8"/>
        <v>#N/A</v>
      </c>
    </row>
    <row r="28" spans="3:31" s="13" customFormat="1" ht="12.6" customHeight="1" x14ac:dyDescent="0.15">
      <c r="C28" s="67" t="s">
        <v>28</v>
      </c>
      <c r="D28" s="68"/>
      <c r="E28" s="17">
        <f t="shared" si="2"/>
        <v>0</v>
      </c>
      <c r="F28" s="21">
        <f t="shared" si="3"/>
        <v>0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W28" s="42">
        <v>6</v>
      </c>
      <c r="X28" s="42" t="str">
        <f t="shared" si="1"/>
        <v>会議</v>
      </c>
      <c r="Y28" s="42">
        <f t="shared" si="0"/>
        <v>0</v>
      </c>
      <c r="Z28" s="43">
        <f t="shared" si="0"/>
        <v>0</v>
      </c>
      <c r="AA28" s="44">
        <f t="shared" si="4"/>
        <v>0</v>
      </c>
      <c r="AB28" s="45" t="str">
        <f t="shared" si="5"/>
        <v/>
      </c>
      <c r="AC28" s="43" t="str">
        <f t="shared" si="6"/>
        <v/>
      </c>
      <c r="AD28" s="42" t="e">
        <f t="shared" si="7"/>
        <v>#N/A</v>
      </c>
      <c r="AE28" s="43" t="e">
        <f t="shared" si="8"/>
        <v>#N/A</v>
      </c>
    </row>
    <row r="29" spans="3:31" s="13" customFormat="1" ht="12.6" customHeight="1" x14ac:dyDescent="0.15">
      <c r="C29" s="67" t="s">
        <v>35</v>
      </c>
      <c r="D29" s="68"/>
      <c r="E29" s="17">
        <f t="shared" si="2"/>
        <v>0</v>
      </c>
      <c r="F29" s="21">
        <f t="shared" si="3"/>
        <v>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W29" s="42">
        <v>7</v>
      </c>
      <c r="X29" s="42" t="str">
        <f t="shared" si="1"/>
        <v>登校支援</v>
      </c>
      <c r="Y29" s="42">
        <f t="shared" si="0"/>
        <v>0</v>
      </c>
      <c r="Z29" s="43">
        <f t="shared" si="0"/>
        <v>0</v>
      </c>
      <c r="AA29" s="44">
        <f t="shared" si="4"/>
        <v>0</v>
      </c>
      <c r="AB29" s="45" t="str">
        <f t="shared" si="5"/>
        <v/>
      </c>
      <c r="AC29" s="43" t="str">
        <f t="shared" si="6"/>
        <v/>
      </c>
      <c r="AD29" s="42" t="e">
        <f t="shared" si="7"/>
        <v>#N/A</v>
      </c>
      <c r="AE29" s="43" t="e">
        <f t="shared" si="8"/>
        <v>#N/A</v>
      </c>
    </row>
    <row r="30" spans="3:31" s="13" customFormat="1" ht="12.6" customHeight="1" x14ac:dyDescent="0.15">
      <c r="C30" s="67" t="s">
        <v>41</v>
      </c>
      <c r="D30" s="68"/>
      <c r="E30" s="17">
        <f t="shared" si="2"/>
        <v>0</v>
      </c>
      <c r="F30" s="21">
        <f t="shared" si="3"/>
        <v>0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W30" s="42">
        <v>8</v>
      </c>
      <c r="X30" s="42" t="str">
        <f t="shared" si="1"/>
        <v>下校支援</v>
      </c>
      <c r="Y30" s="42">
        <f t="shared" si="0"/>
        <v>0</v>
      </c>
      <c r="Z30" s="43">
        <f t="shared" si="0"/>
        <v>0</v>
      </c>
      <c r="AA30" s="44">
        <f t="shared" si="4"/>
        <v>0</v>
      </c>
      <c r="AB30" s="45" t="str">
        <f t="shared" si="5"/>
        <v/>
      </c>
      <c r="AC30" s="43" t="str">
        <f t="shared" si="6"/>
        <v/>
      </c>
      <c r="AD30" s="42" t="e">
        <f t="shared" si="7"/>
        <v>#N/A</v>
      </c>
      <c r="AE30" s="43" t="e">
        <f t="shared" si="8"/>
        <v>#N/A</v>
      </c>
    </row>
    <row r="31" spans="3:31" s="13" customFormat="1" ht="12.6" customHeight="1" x14ac:dyDescent="0.15">
      <c r="C31" s="67" t="s">
        <v>44</v>
      </c>
      <c r="D31" s="68"/>
      <c r="E31" s="17">
        <f t="shared" si="2"/>
        <v>0</v>
      </c>
      <c r="F31" s="21">
        <f t="shared" si="3"/>
        <v>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W31" s="42">
        <v>9</v>
      </c>
      <c r="X31" s="42" t="str">
        <f t="shared" si="1"/>
        <v>資料作成</v>
      </c>
      <c r="Y31" s="42">
        <f t="shared" si="0"/>
        <v>0</v>
      </c>
      <c r="Z31" s="43">
        <f t="shared" si="0"/>
        <v>0</v>
      </c>
      <c r="AA31" s="44">
        <f t="shared" si="4"/>
        <v>0</v>
      </c>
      <c r="AB31" s="45" t="str">
        <f t="shared" si="5"/>
        <v/>
      </c>
      <c r="AC31" s="43" t="str">
        <f t="shared" si="6"/>
        <v/>
      </c>
      <c r="AD31" s="42" t="e">
        <f t="shared" si="7"/>
        <v>#N/A</v>
      </c>
      <c r="AE31" s="43" t="e">
        <f t="shared" si="8"/>
        <v>#N/A</v>
      </c>
    </row>
    <row r="32" spans="3:31" s="13" customFormat="1" ht="12.6" customHeight="1" x14ac:dyDescent="0.15">
      <c r="C32" s="67" t="s">
        <v>23</v>
      </c>
      <c r="D32" s="68"/>
      <c r="E32" s="17">
        <f t="shared" si="2"/>
        <v>0</v>
      </c>
      <c r="F32" s="21">
        <f t="shared" si="3"/>
        <v>0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W32" s="42">
        <v>10</v>
      </c>
      <c r="X32" s="42" t="str">
        <f t="shared" si="1"/>
        <v>保護者対応</v>
      </c>
      <c r="Y32" s="42">
        <f t="shared" si="0"/>
        <v>0</v>
      </c>
      <c r="Z32" s="43">
        <f t="shared" si="0"/>
        <v>0</v>
      </c>
      <c r="AA32" s="44">
        <f t="shared" si="4"/>
        <v>0</v>
      </c>
      <c r="AB32" s="45" t="str">
        <f t="shared" si="5"/>
        <v/>
      </c>
      <c r="AC32" s="43" t="str">
        <f t="shared" si="6"/>
        <v/>
      </c>
      <c r="AD32" s="42" t="e">
        <f t="shared" si="7"/>
        <v>#N/A</v>
      </c>
      <c r="AE32" s="43" t="e">
        <f t="shared" si="8"/>
        <v>#N/A</v>
      </c>
    </row>
    <row r="33" spans="3:31" s="13" customFormat="1" ht="12.6" customHeight="1" x14ac:dyDescent="0.15">
      <c r="C33" s="67" t="s">
        <v>62</v>
      </c>
      <c r="D33" s="68"/>
      <c r="E33" s="17">
        <f t="shared" si="2"/>
        <v>0</v>
      </c>
      <c r="F33" s="21">
        <f t="shared" si="3"/>
        <v>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W33" s="42">
        <v>11</v>
      </c>
      <c r="X33" s="42" t="str">
        <f t="shared" si="1"/>
        <v>ＰＴＡ対応</v>
      </c>
      <c r="Y33" s="42">
        <f t="shared" si="0"/>
        <v>0</v>
      </c>
      <c r="Z33" s="43">
        <f t="shared" si="0"/>
        <v>0</v>
      </c>
      <c r="AA33" s="44">
        <f t="shared" si="4"/>
        <v>0</v>
      </c>
      <c r="AB33" s="45" t="str">
        <f t="shared" si="5"/>
        <v/>
      </c>
      <c r="AC33" s="43" t="str">
        <f t="shared" si="6"/>
        <v/>
      </c>
      <c r="AD33" s="42" t="e">
        <f t="shared" si="7"/>
        <v>#N/A</v>
      </c>
      <c r="AE33" s="43" t="e">
        <f t="shared" si="8"/>
        <v>#N/A</v>
      </c>
    </row>
    <row r="34" spans="3:31" s="13" customFormat="1" ht="12.6" customHeight="1" x14ac:dyDescent="0.15">
      <c r="C34" s="67" t="s">
        <v>29</v>
      </c>
      <c r="D34" s="68"/>
      <c r="E34" s="17">
        <f t="shared" si="2"/>
        <v>0</v>
      </c>
      <c r="F34" s="21">
        <f t="shared" si="3"/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6"/>
      <c r="W34" s="42">
        <v>12</v>
      </c>
      <c r="X34" s="42" t="str">
        <f t="shared" si="1"/>
        <v>部活動</v>
      </c>
      <c r="Y34" s="42">
        <f t="shared" si="0"/>
        <v>0</v>
      </c>
      <c r="Z34" s="43">
        <f t="shared" si="0"/>
        <v>0</v>
      </c>
      <c r="AA34" s="44">
        <f t="shared" si="4"/>
        <v>0</v>
      </c>
      <c r="AB34" s="45" t="str">
        <f t="shared" si="5"/>
        <v/>
      </c>
      <c r="AC34" s="43" t="str">
        <f t="shared" si="6"/>
        <v/>
      </c>
      <c r="AD34" s="42" t="e">
        <f t="shared" si="7"/>
        <v>#N/A</v>
      </c>
      <c r="AE34" s="43" t="e">
        <f t="shared" si="8"/>
        <v>#N/A</v>
      </c>
    </row>
    <row r="35" spans="3:31" s="13" customFormat="1" ht="12.6" customHeight="1" x14ac:dyDescent="0.15">
      <c r="C35" s="67" t="s">
        <v>70</v>
      </c>
      <c r="D35" s="68"/>
      <c r="E35" s="17">
        <f t="shared" si="2"/>
        <v>0</v>
      </c>
      <c r="F35" s="21">
        <f t="shared" si="3"/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6"/>
      <c r="W35" s="42">
        <v>13</v>
      </c>
      <c r="X35" s="42" t="str">
        <f t="shared" si="1"/>
        <v>その他</v>
      </c>
      <c r="Y35" s="42">
        <f t="shared" si="0"/>
        <v>0</v>
      </c>
      <c r="Z35" s="43">
        <f t="shared" si="0"/>
        <v>0</v>
      </c>
      <c r="AA35" s="44">
        <f t="shared" si="4"/>
        <v>0</v>
      </c>
      <c r="AB35" s="45" t="str">
        <f t="shared" si="5"/>
        <v/>
      </c>
      <c r="AC35" s="43" t="str">
        <f t="shared" si="6"/>
        <v/>
      </c>
      <c r="AD35" s="42" t="e">
        <f t="shared" si="7"/>
        <v>#N/A</v>
      </c>
      <c r="AE35" s="43" t="e">
        <f t="shared" si="8"/>
        <v>#N/A</v>
      </c>
    </row>
    <row r="36" spans="3:31" s="13" customFormat="1" ht="12.6" customHeight="1" x14ac:dyDescent="0.15">
      <c r="C36" s="67" t="s">
        <v>61</v>
      </c>
      <c r="D36" s="68"/>
      <c r="E36" s="17">
        <f t="shared" si="2"/>
        <v>0</v>
      </c>
      <c r="F36" s="21">
        <f t="shared" si="3"/>
        <v>0</v>
      </c>
      <c r="H36" s="16"/>
      <c r="M36" s="18"/>
      <c r="N36" s="18"/>
      <c r="O36" s="18"/>
      <c r="P36" s="18"/>
      <c r="Q36" s="18"/>
      <c r="R36" s="18"/>
      <c r="S36" s="18"/>
      <c r="T36" s="18"/>
      <c r="U36" s="16"/>
      <c r="W36" s="42">
        <v>14</v>
      </c>
      <c r="X36" s="42" t="str">
        <f t="shared" si="1"/>
        <v>出張</v>
      </c>
      <c r="Y36" s="42">
        <f t="shared" si="0"/>
        <v>0</v>
      </c>
      <c r="Z36" s="43">
        <f t="shared" si="0"/>
        <v>0</v>
      </c>
      <c r="AA36" s="44">
        <f t="shared" si="4"/>
        <v>0</v>
      </c>
      <c r="AB36" s="45" t="str">
        <f t="shared" si="5"/>
        <v/>
      </c>
      <c r="AC36" s="43" t="str">
        <f t="shared" si="6"/>
        <v/>
      </c>
      <c r="AD36" s="42" t="e">
        <f t="shared" si="7"/>
        <v>#N/A</v>
      </c>
      <c r="AE36" s="43" t="e">
        <f t="shared" si="8"/>
        <v>#N/A</v>
      </c>
    </row>
    <row r="37" spans="3:31" s="13" customFormat="1" ht="12.6" customHeight="1" x14ac:dyDescent="0.15">
      <c r="C37" s="67" t="s">
        <v>27</v>
      </c>
      <c r="D37" s="68"/>
      <c r="E37" s="17">
        <f t="shared" si="2"/>
        <v>0</v>
      </c>
      <c r="F37" s="21">
        <f t="shared" si="3"/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6"/>
      <c r="W37" s="42">
        <v>15</v>
      </c>
      <c r="X37" s="42" t="str">
        <f t="shared" si="1"/>
        <v>休憩</v>
      </c>
      <c r="Y37" s="42">
        <f t="shared" si="0"/>
        <v>0</v>
      </c>
      <c r="Z37" s="43">
        <f t="shared" si="0"/>
        <v>0</v>
      </c>
      <c r="AA37" s="44">
        <f t="shared" si="4"/>
        <v>0</v>
      </c>
      <c r="AB37" s="45" t="str">
        <f t="shared" si="5"/>
        <v/>
      </c>
      <c r="AC37" s="43" t="str">
        <f t="shared" si="6"/>
        <v/>
      </c>
      <c r="AD37" s="42" t="e">
        <f t="shared" si="7"/>
        <v>#N/A</v>
      </c>
      <c r="AE37" s="43" t="e">
        <f t="shared" si="8"/>
        <v>#N/A</v>
      </c>
    </row>
    <row r="38" spans="3:31" s="13" customFormat="1" ht="12.6" customHeight="1" x14ac:dyDescent="0.15">
      <c r="C38" s="67" t="s">
        <v>0</v>
      </c>
      <c r="D38" s="68"/>
      <c r="E38" s="17">
        <f t="shared" si="2"/>
        <v>0</v>
      </c>
      <c r="F38" s="21">
        <f t="shared" si="3"/>
        <v>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6"/>
      <c r="W38" s="42">
        <v>16</v>
      </c>
      <c r="X38" s="42" t="str">
        <f t="shared" si="1"/>
        <v>除外時間</v>
      </c>
      <c r="Y38" s="42">
        <f t="shared" si="0"/>
        <v>0</v>
      </c>
      <c r="Z38" s="43">
        <f t="shared" si="0"/>
        <v>0</v>
      </c>
      <c r="AA38" s="44">
        <f t="shared" si="4"/>
        <v>0</v>
      </c>
      <c r="AB38" s="45" t="str">
        <f t="shared" si="5"/>
        <v/>
      </c>
      <c r="AC38" s="43" t="str">
        <f t="shared" si="6"/>
        <v/>
      </c>
      <c r="AD38" s="42" t="e">
        <f t="shared" si="7"/>
        <v>#N/A</v>
      </c>
      <c r="AE38" s="43" t="e">
        <f t="shared" si="8"/>
        <v>#N/A</v>
      </c>
    </row>
    <row r="39" spans="3:31" s="13" customFormat="1" ht="12.6" customHeight="1" x14ac:dyDescent="0.15">
      <c r="C39" s="67" t="s">
        <v>49</v>
      </c>
      <c r="D39" s="68"/>
      <c r="E39" s="17">
        <f t="shared" si="2"/>
        <v>0</v>
      </c>
      <c r="F39" s="21">
        <f t="shared" si="3"/>
        <v>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6"/>
      <c r="W39" s="42">
        <v>17</v>
      </c>
      <c r="X39" s="42" t="str">
        <f t="shared" si="1"/>
        <v>　</v>
      </c>
      <c r="Y39" s="42">
        <f t="shared" si="0"/>
        <v>0</v>
      </c>
      <c r="Z39" s="43">
        <f t="shared" si="0"/>
        <v>0</v>
      </c>
      <c r="AA39" s="44">
        <f t="shared" si="4"/>
        <v>0</v>
      </c>
      <c r="AB39" s="45" t="str">
        <f t="shared" si="5"/>
        <v/>
      </c>
      <c r="AC39" s="43" t="str">
        <f t="shared" si="6"/>
        <v/>
      </c>
      <c r="AD39" s="42" t="e">
        <f t="shared" si="7"/>
        <v>#N/A</v>
      </c>
      <c r="AE39" s="43" t="e">
        <f t="shared" si="8"/>
        <v>#N/A</v>
      </c>
    </row>
    <row r="40" spans="3:31" s="13" customFormat="1" ht="12.6" customHeight="1" x14ac:dyDescent="0.15">
      <c r="C40" s="67" t="s">
        <v>49</v>
      </c>
      <c r="D40" s="68"/>
      <c r="E40" s="17">
        <f t="shared" si="2"/>
        <v>0</v>
      </c>
      <c r="F40" s="21">
        <f t="shared" si="3"/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6"/>
      <c r="W40" s="42">
        <v>18</v>
      </c>
      <c r="X40" s="42" t="str">
        <f t="shared" si="1"/>
        <v>　</v>
      </c>
      <c r="Y40" s="42">
        <f t="shared" si="0"/>
        <v>0</v>
      </c>
      <c r="Z40" s="43">
        <f t="shared" si="0"/>
        <v>0</v>
      </c>
      <c r="AA40" s="44">
        <f t="shared" si="4"/>
        <v>0</v>
      </c>
      <c r="AB40" s="45" t="str">
        <f t="shared" si="5"/>
        <v/>
      </c>
      <c r="AC40" s="43" t="str">
        <f t="shared" si="6"/>
        <v/>
      </c>
      <c r="AD40" s="42" t="e">
        <f t="shared" si="7"/>
        <v>#N/A</v>
      </c>
      <c r="AE40" s="43" t="e">
        <f t="shared" si="8"/>
        <v>#N/A</v>
      </c>
    </row>
    <row r="41" spans="3:31" s="13" customFormat="1" ht="12.6" customHeight="1" thickBot="1" x14ac:dyDescent="0.2">
      <c r="C41" s="71" t="s">
        <v>49</v>
      </c>
      <c r="D41" s="72"/>
      <c r="E41" s="26">
        <f t="shared" si="2"/>
        <v>0</v>
      </c>
      <c r="F41" s="27">
        <f t="shared" si="3"/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6"/>
      <c r="W41" s="42">
        <v>19</v>
      </c>
      <c r="X41" s="42" t="str">
        <f t="shared" si="1"/>
        <v>　</v>
      </c>
      <c r="Y41" s="42">
        <f t="shared" si="0"/>
        <v>0</v>
      </c>
      <c r="Z41" s="43">
        <f t="shared" si="0"/>
        <v>0</v>
      </c>
      <c r="AA41" s="44">
        <f t="shared" si="4"/>
        <v>0</v>
      </c>
      <c r="AB41" s="45" t="str">
        <f t="shared" si="5"/>
        <v/>
      </c>
      <c r="AC41" s="43" t="str">
        <f t="shared" si="6"/>
        <v/>
      </c>
      <c r="AD41" s="42" t="e">
        <f t="shared" si="7"/>
        <v>#N/A</v>
      </c>
      <c r="AE41" s="43" t="e">
        <f t="shared" si="8"/>
        <v>#N/A</v>
      </c>
    </row>
    <row r="42" spans="3:31" s="13" customFormat="1" ht="19.5" customHeight="1" thickTop="1" thickBot="1" x14ac:dyDescent="0.2">
      <c r="C42" s="69" t="s">
        <v>73</v>
      </c>
      <c r="D42" s="70"/>
      <c r="E42" s="24">
        <f>SUM(E23:E41)</f>
        <v>0</v>
      </c>
      <c r="F42" s="25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6"/>
      <c r="W42" s="46"/>
      <c r="X42" s="42" t="str">
        <f t="shared" si="1"/>
        <v>時間総計</v>
      </c>
      <c r="Y42" s="42">
        <f t="shared" si="0"/>
        <v>0</v>
      </c>
      <c r="Z42" s="47"/>
      <c r="AA42" s="47"/>
      <c r="AB42" s="45" t="s">
        <v>56</v>
      </c>
      <c r="AC42" s="43">
        <f>1-SUM(AC23:AC41)</f>
        <v>1</v>
      </c>
      <c r="AD42" s="48" t="s">
        <v>71</v>
      </c>
      <c r="AE42" s="43">
        <f t="shared" ref="AE42" si="9">IF(AC42="",NA(),ROUNDDOWN(AC42,3))</f>
        <v>1</v>
      </c>
    </row>
    <row r="43" spans="3:31" x14ac:dyDescent="0.15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4"/>
      <c r="X43" s="36"/>
      <c r="Y43" s="36"/>
      <c r="Z43" s="36"/>
    </row>
    <row r="44" spans="3:31" ht="15.75" customHeight="1" x14ac:dyDescent="0.15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4"/>
      <c r="X44" s="36"/>
      <c r="Y44" s="36"/>
      <c r="Z44" s="36"/>
    </row>
    <row r="45" spans="3:31" ht="15.75" customHeight="1" x14ac:dyDescent="0.15">
      <c r="X45" s="36"/>
      <c r="Y45" s="36"/>
      <c r="Z45" s="36"/>
    </row>
    <row r="46" spans="3:31" ht="15.75" customHeight="1" x14ac:dyDescent="0.15">
      <c r="X46" s="36"/>
      <c r="Y46" s="36"/>
      <c r="Z46" s="36"/>
    </row>
    <row r="47" spans="3:31" ht="15.75" customHeight="1" x14ac:dyDescent="0.15">
      <c r="D47" s="7"/>
      <c r="F47" s="7"/>
      <c r="X47" s="36"/>
      <c r="Y47" s="36"/>
      <c r="Z47" s="36"/>
    </row>
    <row r="48" spans="3:31" ht="15.75" customHeight="1" x14ac:dyDescent="0.15">
      <c r="X48" s="36"/>
      <c r="Y48" s="36"/>
      <c r="Z48" s="36"/>
    </row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</sheetData>
  <mergeCells count="46">
    <mergeCell ref="C42:D42"/>
    <mergeCell ref="C36:D36"/>
    <mergeCell ref="C37:D37"/>
    <mergeCell ref="C38:D38"/>
    <mergeCell ref="C39:D39"/>
    <mergeCell ref="C40:D40"/>
    <mergeCell ref="C41:D41"/>
    <mergeCell ref="X21:Z21"/>
    <mergeCell ref="AB21:AC21"/>
    <mergeCell ref="AD21:AE21"/>
    <mergeCell ref="C22:D22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23:D23"/>
    <mergeCell ref="C14:D14"/>
    <mergeCell ref="C15:D15"/>
    <mergeCell ref="C16:D16"/>
    <mergeCell ref="C17:D17"/>
    <mergeCell ref="C18:D18"/>
    <mergeCell ref="C19:D19"/>
    <mergeCell ref="C20:D20"/>
    <mergeCell ref="C13:D13"/>
    <mergeCell ref="C2:U2"/>
    <mergeCell ref="C4:D5"/>
    <mergeCell ref="E4:F5"/>
    <mergeCell ref="H4:I4"/>
    <mergeCell ref="J4:N4"/>
    <mergeCell ref="O4:U5"/>
    <mergeCell ref="H5:I5"/>
    <mergeCell ref="J5:K5"/>
    <mergeCell ref="L5:N5"/>
    <mergeCell ref="C7:D7"/>
    <mergeCell ref="C9:D9"/>
    <mergeCell ref="C10:D10"/>
    <mergeCell ref="C11:D11"/>
    <mergeCell ref="C12:D12"/>
  </mergeCells>
  <phoneticPr fontId="1"/>
  <conditionalFormatting sqref="F23:F41">
    <cfRule type="containsErrors" dxfId="38" priority="11">
      <formula>ISERROR(F23)</formula>
    </cfRule>
  </conditionalFormatting>
  <conditionalFormatting sqref="E9:U20">
    <cfRule type="expression" dxfId="37" priority="10">
      <formula>E9=0</formula>
    </cfRule>
  </conditionalFormatting>
  <conditionalFormatting sqref="E4:F5">
    <cfRule type="expression" dxfId="36" priority="9">
      <formula>$E$4=0</formula>
    </cfRule>
  </conditionalFormatting>
  <conditionalFormatting sqref="J4:N4">
    <cfRule type="expression" dxfId="35" priority="8">
      <formula>$J$4=0</formula>
    </cfRule>
  </conditionalFormatting>
  <conditionalFormatting sqref="J5:K5">
    <cfRule type="expression" dxfId="34" priority="7">
      <formula>$J$5=0</formula>
    </cfRule>
  </conditionalFormatting>
  <conditionalFormatting sqref="L5:N5">
    <cfRule type="expression" dxfId="33" priority="6">
      <formula>$L$5=0</formula>
    </cfRule>
  </conditionalFormatting>
  <conditionalFormatting sqref="AD42:AE42">
    <cfRule type="containsErrors" dxfId="32" priority="5">
      <formula>ISERROR(AD42)</formula>
    </cfRule>
  </conditionalFormatting>
  <conditionalFormatting sqref="E9">
    <cfRule type="expression" dxfId="31" priority="4">
      <formula>E9="除外時間"</formula>
    </cfRule>
  </conditionalFormatting>
  <conditionalFormatting sqref="E10:E20">
    <cfRule type="expression" dxfId="30" priority="3">
      <formula>E10="除外時間"</formula>
    </cfRule>
  </conditionalFormatting>
  <conditionalFormatting sqref="F9:U9 H10:H18">
    <cfRule type="expression" dxfId="29" priority="2">
      <formula>F9="除外時間"</formula>
    </cfRule>
  </conditionalFormatting>
  <conditionalFormatting sqref="F10:U20">
    <cfRule type="expression" dxfId="28" priority="1">
      <formula>F10="除外時間"</formula>
    </cfRule>
  </conditionalFormatting>
  <dataValidations count="1">
    <dataValidation type="list" allowBlank="1" showInputMessage="1" showErrorMessage="1" sqref="E9:U20" xr:uid="{1D52C8F6-75EF-410B-BDBA-7B79B6319FFD}">
      <formula1>$C$23:$C$41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9C26B-371A-437C-A33E-6D4999FA75AA}">
  <dimension ref="C1:AE60"/>
  <sheetViews>
    <sheetView showGridLines="0" showZeros="0" tabSelected="1" zoomScaleNormal="100" workbookViewId="0">
      <selection activeCell="G5" sqref="G5"/>
    </sheetView>
  </sheetViews>
  <sheetFormatPr defaultColWidth="9" defaultRowHeight="10.5" x14ac:dyDescent="0.15"/>
  <cols>
    <col min="1" max="2" width="0.75" style="2" customWidth="1"/>
    <col min="3" max="4" width="5.25" style="1" customWidth="1"/>
    <col min="5" max="21" width="9.125" style="2" customWidth="1"/>
    <col min="22" max="22" width="3" style="2" customWidth="1"/>
    <col min="23" max="23" width="4" style="30" customWidth="1"/>
    <col min="24" max="24" width="11.5" style="30" bestFit="1" customWidth="1"/>
    <col min="25" max="26" width="9" style="30"/>
    <col min="27" max="27" width="9.625" style="31" customWidth="1"/>
    <col min="28" max="28" width="6.25" style="30" bestFit="1" customWidth="1"/>
    <col min="29" max="29" width="9" style="30" customWidth="1"/>
    <col min="30" max="30" width="8.5" style="30" customWidth="1"/>
    <col min="31" max="31" width="9.75" style="30" bestFit="1" customWidth="1"/>
    <col min="32" max="16384" width="9" style="2"/>
  </cols>
  <sheetData>
    <row r="1" spans="3:31" ht="5.0999999999999996" customHeight="1" x14ac:dyDescent="0.15"/>
    <row r="2" spans="3:31" ht="30" customHeight="1" x14ac:dyDescent="0.15">
      <c r="C2" s="51" t="s">
        <v>1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3:31" ht="5.0999999999999996" customHeight="1" x14ac:dyDescent="0.1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3:31" s="12" customFormat="1" ht="18.95" customHeight="1" x14ac:dyDescent="0.15">
      <c r="C4" s="52" t="s">
        <v>2</v>
      </c>
      <c r="D4" s="52"/>
      <c r="E4" s="53"/>
      <c r="F4" s="53"/>
      <c r="G4" s="20"/>
      <c r="H4" s="54" t="s">
        <v>3</v>
      </c>
      <c r="I4" s="54"/>
      <c r="J4" s="55"/>
      <c r="K4" s="55"/>
      <c r="L4" s="55"/>
      <c r="M4" s="55"/>
      <c r="N4" s="55"/>
      <c r="O4" s="56" t="s">
        <v>72</v>
      </c>
      <c r="P4" s="56"/>
      <c r="Q4" s="56"/>
      <c r="R4" s="56"/>
      <c r="S4" s="56"/>
      <c r="T4" s="56"/>
      <c r="U4" s="56"/>
      <c r="V4" s="38"/>
      <c r="W4" s="32"/>
      <c r="X4" s="32"/>
      <c r="Y4" s="32"/>
      <c r="Z4" s="32"/>
      <c r="AA4" s="33"/>
      <c r="AB4" s="32"/>
      <c r="AC4" s="32"/>
      <c r="AD4" s="32"/>
      <c r="AE4" s="32"/>
    </row>
    <row r="5" spans="3:31" s="12" customFormat="1" ht="18.95" customHeight="1" x14ac:dyDescent="0.15">
      <c r="C5" s="52"/>
      <c r="D5" s="52"/>
      <c r="E5" s="53"/>
      <c r="F5" s="53"/>
      <c r="G5" s="20"/>
      <c r="H5" s="57" t="s">
        <v>4</v>
      </c>
      <c r="I5" s="57"/>
      <c r="J5" s="58"/>
      <c r="K5" s="58"/>
      <c r="L5" s="59"/>
      <c r="M5" s="59"/>
      <c r="N5" s="59"/>
      <c r="O5" s="56"/>
      <c r="P5" s="56"/>
      <c r="Q5" s="56"/>
      <c r="R5" s="56"/>
      <c r="S5" s="56"/>
      <c r="T5" s="56"/>
      <c r="U5" s="56"/>
      <c r="V5" s="38"/>
      <c r="W5" s="32"/>
      <c r="X5" s="32"/>
      <c r="Y5" s="32"/>
      <c r="Z5" s="32"/>
      <c r="AA5" s="33"/>
      <c r="AB5" s="32"/>
      <c r="AC5" s="32"/>
      <c r="AD5" s="32"/>
      <c r="AE5" s="32"/>
    </row>
    <row r="6" spans="3:31" ht="5.0999999999999996" customHeight="1" thickBot="1" x14ac:dyDescent="0.2"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3:31" ht="17.100000000000001" customHeight="1" thickBot="1" x14ac:dyDescent="0.2">
      <c r="C7" s="60"/>
      <c r="D7" s="60"/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  <c r="J7" s="19" t="s">
        <v>10</v>
      </c>
      <c r="K7" s="19" t="s">
        <v>11</v>
      </c>
      <c r="L7" s="19" t="s">
        <v>12</v>
      </c>
      <c r="M7" s="19" t="s">
        <v>13</v>
      </c>
      <c r="N7" s="19" t="s">
        <v>14</v>
      </c>
      <c r="O7" s="19" t="s">
        <v>15</v>
      </c>
      <c r="P7" s="19" t="s">
        <v>16</v>
      </c>
      <c r="Q7" s="19" t="s">
        <v>17</v>
      </c>
      <c r="R7" s="19" t="s">
        <v>18</v>
      </c>
      <c r="S7" s="19" t="s">
        <v>19</v>
      </c>
      <c r="T7" s="19" t="s">
        <v>20</v>
      </c>
      <c r="U7" s="19" t="s">
        <v>21</v>
      </c>
    </row>
    <row r="8" spans="3:31" s="10" customFormat="1" ht="5.0999999999999996" customHeight="1" x14ac:dyDescent="0.1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W8" s="34"/>
      <c r="X8" s="34"/>
      <c r="Y8" s="34"/>
      <c r="Z8" s="34"/>
      <c r="AA8" s="35"/>
      <c r="AB8" s="34"/>
      <c r="AC8" s="34"/>
      <c r="AD8" s="34"/>
      <c r="AE8" s="34"/>
    </row>
    <row r="9" spans="3:31" ht="15.6" customHeight="1" x14ac:dyDescent="0.15">
      <c r="C9" s="61" t="s">
        <v>50</v>
      </c>
      <c r="D9" s="61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</row>
    <row r="10" spans="3:31" ht="15.6" customHeight="1" x14ac:dyDescent="0.15">
      <c r="C10" s="61"/>
      <c r="D10" s="61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</row>
    <row r="11" spans="3:31" ht="15.6" customHeight="1" x14ac:dyDescent="0.15">
      <c r="C11" s="61" t="s">
        <v>51</v>
      </c>
      <c r="D11" s="61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</row>
    <row r="12" spans="3:31" ht="15.6" customHeight="1" x14ac:dyDescent="0.15">
      <c r="C12" s="61"/>
      <c r="D12" s="61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</row>
    <row r="13" spans="3:31" ht="15.6" customHeight="1" x14ac:dyDescent="0.15">
      <c r="C13" s="61" t="s">
        <v>52</v>
      </c>
      <c r="D13" s="61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spans="3:31" ht="15.6" customHeight="1" x14ac:dyDescent="0.15">
      <c r="C14" s="61"/>
      <c r="D14" s="61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</row>
    <row r="15" spans="3:31" ht="15.6" customHeight="1" x14ac:dyDescent="0.15">
      <c r="C15" s="61" t="s">
        <v>53</v>
      </c>
      <c r="D15" s="61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</row>
    <row r="16" spans="3:31" ht="15.6" customHeight="1" x14ac:dyDescent="0.15">
      <c r="C16" s="61"/>
      <c r="D16" s="61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spans="3:31" ht="15.6" customHeight="1" x14ac:dyDescent="0.15">
      <c r="C17" s="61" t="s">
        <v>54</v>
      </c>
      <c r="D17" s="61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</row>
    <row r="18" spans="3:31" ht="15.6" customHeight="1" x14ac:dyDescent="0.15">
      <c r="C18" s="61"/>
      <c r="D18" s="61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spans="3:31" ht="15.6" customHeight="1" x14ac:dyDescent="0.15">
      <c r="C19" s="61" t="s">
        <v>55</v>
      </c>
      <c r="D19" s="61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</row>
    <row r="20" spans="3:31" ht="15.6" customHeight="1" x14ac:dyDescent="0.15">
      <c r="C20" s="61"/>
      <c r="D20" s="61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</row>
    <row r="21" spans="3:31" ht="18.75" customHeight="1" thickBot="1" x14ac:dyDescent="0.2"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W21" s="39"/>
      <c r="X21" s="64" t="s">
        <v>65</v>
      </c>
      <c r="Y21" s="64"/>
      <c r="Z21" s="64"/>
      <c r="AA21" s="40"/>
      <c r="AB21" s="64" t="s">
        <v>66</v>
      </c>
      <c r="AC21" s="64"/>
      <c r="AD21" s="64" t="s">
        <v>69</v>
      </c>
      <c r="AE21" s="64"/>
    </row>
    <row r="22" spans="3:31" s="13" customFormat="1" ht="26.1" customHeight="1" thickBot="1" x14ac:dyDescent="0.2">
      <c r="C22" s="65" t="s">
        <v>46</v>
      </c>
      <c r="D22" s="66"/>
      <c r="E22" s="37" t="s">
        <v>47</v>
      </c>
      <c r="F22" s="23" t="s">
        <v>48</v>
      </c>
      <c r="G22" s="1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W22" s="41" t="s">
        <v>67</v>
      </c>
      <c r="X22" s="41" t="str">
        <f>C22</f>
        <v xml:space="preserve">業務内容等
</v>
      </c>
      <c r="Y22" s="41" t="str">
        <f t="shared" ref="Y22:Z42" si="0">E22</f>
        <v>従事時間
［分］</v>
      </c>
      <c r="Z22" s="41" t="str">
        <f t="shared" si="0"/>
        <v xml:space="preserve">割合
</v>
      </c>
      <c r="AA22" s="41" t="s">
        <v>68</v>
      </c>
      <c r="AB22" s="41" t="s">
        <v>63</v>
      </c>
      <c r="AC22" s="41" t="s">
        <v>64</v>
      </c>
      <c r="AD22" s="41" t="s">
        <v>63</v>
      </c>
      <c r="AE22" s="41" t="s">
        <v>64</v>
      </c>
    </row>
    <row r="23" spans="3:31" s="13" customFormat="1" ht="12.6" customHeight="1" thickTop="1" x14ac:dyDescent="0.15">
      <c r="C23" s="62" t="s">
        <v>26</v>
      </c>
      <c r="D23" s="63"/>
      <c r="E23" s="22">
        <f>IF(COUNTIF($E$9:$U$20,C23)=0,0,IF(COUNTIF($E$9:$U$20,C23)&lt;&gt;0,COUNTIF($E$9:$U$20,C23)*10))</f>
        <v>0</v>
      </c>
      <c r="F23" s="21">
        <f>IF(E23=0,0,E23/$E$42)</f>
        <v>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W23" s="42">
        <v>1</v>
      </c>
      <c r="X23" s="42" t="str">
        <f t="shared" ref="X23:X42" si="1">C23</f>
        <v>授業</v>
      </c>
      <c r="Y23" s="42">
        <f t="shared" si="0"/>
        <v>0</v>
      </c>
      <c r="Z23" s="43">
        <f t="shared" si="0"/>
        <v>0</v>
      </c>
      <c r="AA23" s="44">
        <f>IF(Z23=0,0,Z23+W23/1000000)</f>
        <v>0</v>
      </c>
      <c r="AB23" s="45" t="str">
        <f>IF(AC23="","",INDEX(X$23:X$41,MATCH($AC23,$AA$23:$AA$41,0)))</f>
        <v/>
      </c>
      <c r="AC23" s="43" t="str">
        <f>IF(LARGE($AA$23:$AA$41,ROW(A1))&lt;0.1,"",LARGE($AA$23:$AA$41,ROW(A1)))</f>
        <v/>
      </c>
      <c r="AD23" s="42" t="e">
        <f>IF(AB23="",NA(),AB23)</f>
        <v>#N/A</v>
      </c>
      <c r="AE23" s="43" t="e">
        <f>IF(AC23="",NA(),ROUND(AC23,3))</f>
        <v>#N/A</v>
      </c>
    </row>
    <row r="24" spans="3:31" s="13" customFormat="1" ht="12.6" customHeight="1" x14ac:dyDescent="0.15">
      <c r="C24" s="67" t="s">
        <v>30</v>
      </c>
      <c r="D24" s="68"/>
      <c r="E24" s="17">
        <f>IF(COUNTIF($E$9:$U$20,C24)=0,0,IF(COUNTIF($E$9:$U$20,C24)&lt;&gt;0,COUNTIF($E$9:$U$20,C24)*10))</f>
        <v>0</v>
      </c>
      <c r="F24" s="21">
        <f t="shared" ref="F24:F41" si="2">IF(E24=0,0,E24/$E$42)</f>
        <v>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W24" s="42">
        <v>2</v>
      </c>
      <c r="X24" s="42" t="str">
        <f t="shared" si="1"/>
        <v>教材研究</v>
      </c>
      <c r="Y24" s="42">
        <f t="shared" si="0"/>
        <v>0</v>
      </c>
      <c r="Z24" s="43">
        <f t="shared" si="0"/>
        <v>0</v>
      </c>
      <c r="AA24" s="44">
        <f t="shared" ref="AA24:AA41" si="3">IF(Z24=0,0,Z24+W24/1000000)</f>
        <v>0</v>
      </c>
      <c r="AB24" s="45" t="str">
        <f t="shared" ref="AB24:AB41" si="4">IF(AC24="","",INDEX(X$23:X$41,MATCH($AC24,$AA$23:$AA$41,0)))</f>
        <v/>
      </c>
      <c r="AC24" s="43" t="str">
        <f t="shared" ref="AC24:AC41" si="5">IF(LARGE($AA$23:$AA$41,ROW(A2))&lt;0.1,"",LARGE($AA$23:$AA$41,ROW(A2)))</f>
        <v/>
      </c>
      <c r="AD24" s="42" t="e">
        <f t="shared" ref="AD24:AD41" si="6">IF(AB24="",NA(),AB24)</f>
        <v>#N/A</v>
      </c>
      <c r="AE24" s="43" t="e">
        <f t="shared" ref="AE24:AE41" si="7">IF(AC24="",NA(),ROUND(AC24,3))</f>
        <v>#N/A</v>
      </c>
    </row>
    <row r="25" spans="3:31" s="13" customFormat="1" ht="12.6" customHeight="1" x14ac:dyDescent="0.15">
      <c r="C25" s="67" t="s">
        <v>24</v>
      </c>
      <c r="D25" s="68"/>
      <c r="E25" s="17">
        <f t="shared" ref="E25:E41" si="8">IF(COUNTIF($E$9:$U$20,C25)=0,0,IF(COUNTIF($E$9:$U$20,C25)&lt;&gt;0,COUNTIF($E$9:$U$20,C25)*10))</f>
        <v>0</v>
      </c>
      <c r="F25" s="21">
        <f t="shared" si="2"/>
        <v>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W25" s="42">
        <v>3</v>
      </c>
      <c r="X25" s="42" t="str">
        <f t="shared" si="1"/>
        <v>生徒対応</v>
      </c>
      <c r="Y25" s="42">
        <f t="shared" si="0"/>
        <v>0</v>
      </c>
      <c r="Z25" s="43">
        <f t="shared" si="0"/>
        <v>0</v>
      </c>
      <c r="AA25" s="44">
        <f t="shared" si="3"/>
        <v>0</v>
      </c>
      <c r="AB25" s="45" t="str">
        <f t="shared" si="4"/>
        <v/>
      </c>
      <c r="AC25" s="43" t="str">
        <f t="shared" si="5"/>
        <v/>
      </c>
      <c r="AD25" s="42" t="e">
        <f t="shared" si="6"/>
        <v>#N/A</v>
      </c>
      <c r="AE25" s="43" t="e">
        <f t="shared" si="7"/>
        <v>#N/A</v>
      </c>
    </row>
    <row r="26" spans="3:31" s="13" customFormat="1" ht="12.6" customHeight="1" x14ac:dyDescent="0.15">
      <c r="C26" s="67" t="s">
        <v>36</v>
      </c>
      <c r="D26" s="68"/>
      <c r="E26" s="17">
        <f t="shared" si="8"/>
        <v>0</v>
      </c>
      <c r="F26" s="21">
        <f t="shared" si="2"/>
        <v>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W26" s="42">
        <v>4</v>
      </c>
      <c r="X26" s="42" t="str">
        <f t="shared" si="1"/>
        <v>行事準備</v>
      </c>
      <c r="Y26" s="42">
        <f t="shared" si="0"/>
        <v>0</v>
      </c>
      <c r="Z26" s="43">
        <f t="shared" si="0"/>
        <v>0</v>
      </c>
      <c r="AA26" s="44">
        <f t="shared" si="3"/>
        <v>0</v>
      </c>
      <c r="AB26" s="45" t="str">
        <f t="shared" si="4"/>
        <v/>
      </c>
      <c r="AC26" s="43" t="str">
        <f t="shared" si="5"/>
        <v/>
      </c>
      <c r="AD26" s="42" t="e">
        <f t="shared" si="6"/>
        <v>#N/A</v>
      </c>
      <c r="AE26" s="43" t="e">
        <f t="shared" si="7"/>
        <v>#N/A</v>
      </c>
    </row>
    <row r="27" spans="3:31" s="13" customFormat="1" ht="12.6" customHeight="1" x14ac:dyDescent="0.15">
      <c r="C27" s="67" t="s">
        <v>25</v>
      </c>
      <c r="D27" s="68"/>
      <c r="E27" s="17">
        <f t="shared" si="8"/>
        <v>0</v>
      </c>
      <c r="F27" s="21">
        <f t="shared" si="2"/>
        <v>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W27" s="42">
        <v>5</v>
      </c>
      <c r="X27" s="42" t="str">
        <f t="shared" si="1"/>
        <v>協議</v>
      </c>
      <c r="Y27" s="42">
        <f t="shared" si="0"/>
        <v>0</v>
      </c>
      <c r="Z27" s="43">
        <f t="shared" si="0"/>
        <v>0</v>
      </c>
      <c r="AA27" s="44">
        <f t="shared" si="3"/>
        <v>0</v>
      </c>
      <c r="AB27" s="45" t="str">
        <f t="shared" si="4"/>
        <v/>
      </c>
      <c r="AC27" s="43" t="str">
        <f t="shared" si="5"/>
        <v/>
      </c>
      <c r="AD27" s="42" t="e">
        <f t="shared" si="6"/>
        <v>#N/A</v>
      </c>
      <c r="AE27" s="43" t="e">
        <f t="shared" si="7"/>
        <v>#N/A</v>
      </c>
    </row>
    <row r="28" spans="3:31" s="13" customFormat="1" ht="12.6" customHeight="1" x14ac:dyDescent="0.15">
      <c r="C28" s="67" t="s">
        <v>28</v>
      </c>
      <c r="D28" s="68"/>
      <c r="E28" s="17">
        <f t="shared" si="8"/>
        <v>0</v>
      </c>
      <c r="F28" s="21">
        <f t="shared" si="2"/>
        <v>0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W28" s="42">
        <v>6</v>
      </c>
      <c r="X28" s="42" t="str">
        <f t="shared" si="1"/>
        <v>会議</v>
      </c>
      <c r="Y28" s="42">
        <f t="shared" si="0"/>
        <v>0</v>
      </c>
      <c r="Z28" s="43">
        <f t="shared" si="0"/>
        <v>0</v>
      </c>
      <c r="AA28" s="44">
        <f t="shared" si="3"/>
        <v>0</v>
      </c>
      <c r="AB28" s="45" t="str">
        <f t="shared" si="4"/>
        <v/>
      </c>
      <c r="AC28" s="43" t="str">
        <f t="shared" si="5"/>
        <v/>
      </c>
      <c r="AD28" s="42" t="e">
        <f t="shared" si="6"/>
        <v>#N/A</v>
      </c>
      <c r="AE28" s="43" t="e">
        <f t="shared" si="7"/>
        <v>#N/A</v>
      </c>
    </row>
    <row r="29" spans="3:31" s="13" customFormat="1" ht="12.6" customHeight="1" x14ac:dyDescent="0.15">
      <c r="C29" s="67" t="s">
        <v>35</v>
      </c>
      <c r="D29" s="68"/>
      <c r="E29" s="17">
        <f t="shared" si="8"/>
        <v>0</v>
      </c>
      <c r="F29" s="21">
        <f t="shared" si="2"/>
        <v>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W29" s="42">
        <v>7</v>
      </c>
      <c r="X29" s="42" t="str">
        <f t="shared" si="1"/>
        <v>登校支援</v>
      </c>
      <c r="Y29" s="42">
        <f t="shared" si="0"/>
        <v>0</v>
      </c>
      <c r="Z29" s="43">
        <f t="shared" si="0"/>
        <v>0</v>
      </c>
      <c r="AA29" s="44">
        <f t="shared" si="3"/>
        <v>0</v>
      </c>
      <c r="AB29" s="45" t="str">
        <f t="shared" si="4"/>
        <v/>
      </c>
      <c r="AC29" s="43" t="str">
        <f t="shared" si="5"/>
        <v/>
      </c>
      <c r="AD29" s="42" t="e">
        <f t="shared" si="6"/>
        <v>#N/A</v>
      </c>
      <c r="AE29" s="43" t="e">
        <f t="shared" si="7"/>
        <v>#N/A</v>
      </c>
    </row>
    <row r="30" spans="3:31" s="13" customFormat="1" ht="12.6" customHeight="1" x14ac:dyDescent="0.15">
      <c r="C30" s="67" t="s">
        <v>41</v>
      </c>
      <c r="D30" s="68"/>
      <c r="E30" s="17">
        <f t="shared" si="8"/>
        <v>0</v>
      </c>
      <c r="F30" s="21">
        <f t="shared" si="2"/>
        <v>0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W30" s="42">
        <v>8</v>
      </c>
      <c r="X30" s="42" t="str">
        <f t="shared" si="1"/>
        <v>下校支援</v>
      </c>
      <c r="Y30" s="42">
        <f t="shared" si="0"/>
        <v>0</v>
      </c>
      <c r="Z30" s="43">
        <f t="shared" si="0"/>
        <v>0</v>
      </c>
      <c r="AA30" s="44">
        <f t="shared" si="3"/>
        <v>0</v>
      </c>
      <c r="AB30" s="45" t="str">
        <f t="shared" si="4"/>
        <v/>
      </c>
      <c r="AC30" s="43" t="str">
        <f t="shared" si="5"/>
        <v/>
      </c>
      <c r="AD30" s="42" t="e">
        <f t="shared" si="6"/>
        <v>#N/A</v>
      </c>
      <c r="AE30" s="43" t="e">
        <f t="shared" si="7"/>
        <v>#N/A</v>
      </c>
    </row>
    <row r="31" spans="3:31" s="13" customFormat="1" ht="12.6" customHeight="1" x14ac:dyDescent="0.15">
      <c r="C31" s="67" t="s">
        <v>44</v>
      </c>
      <c r="D31" s="68"/>
      <c r="E31" s="17">
        <f t="shared" si="8"/>
        <v>0</v>
      </c>
      <c r="F31" s="21">
        <f t="shared" si="2"/>
        <v>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W31" s="42">
        <v>9</v>
      </c>
      <c r="X31" s="42" t="str">
        <f t="shared" si="1"/>
        <v>資料作成</v>
      </c>
      <c r="Y31" s="42">
        <f t="shared" si="0"/>
        <v>0</v>
      </c>
      <c r="Z31" s="43">
        <f t="shared" si="0"/>
        <v>0</v>
      </c>
      <c r="AA31" s="44">
        <f t="shared" si="3"/>
        <v>0</v>
      </c>
      <c r="AB31" s="45" t="str">
        <f t="shared" si="4"/>
        <v/>
      </c>
      <c r="AC31" s="43" t="str">
        <f t="shared" si="5"/>
        <v/>
      </c>
      <c r="AD31" s="42" t="e">
        <f t="shared" si="6"/>
        <v>#N/A</v>
      </c>
      <c r="AE31" s="43" t="e">
        <f t="shared" si="7"/>
        <v>#N/A</v>
      </c>
    </row>
    <row r="32" spans="3:31" s="13" customFormat="1" ht="12.6" customHeight="1" x14ac:dyDescent="0.15">
      <c r="C32" s="67" t="s">
        <v>23</v>
      </c>
      <c r="D32" s="68"/>
      <c r="E32" s="17">
        <f t="shared" si="8"/>
        <v>0</v>
      </c>
      <c r="F32" s="21">
        <f t="shared" si="2"/>
        <v>0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W32" s="42">
        <v>10</v>
      </c>
      <c r="X32" s="42" t="str">
        <f t="shared" si="1"/>
        <v>保護者対応</v>
      </c>
      <c r="Y32" s="42">
        <f t="shared" si="0"/>
        <v>0</v>
      </c>
      <c r="Z32" s="43">
        <f t="shared" si="0"/>
        <v>0</v>
      </c>
      <c r="AA32" s="44">
        <f t="shared" si="3"/>
        <v>0</v>
      </c>
      <c r="AB32" s="45" t="str">
        <f t="shared" si="4"/>
        <v/>
      </c>
      <c r="AC32" s="43" t="str">
        <f t="shared" si="5"/>
        <v/>
      </c>
      <c r="AD32" s="42" t="e">
        <f t="shared" si="6"/>
        <v>#N/A</v>
      </c>
      <c r="AE32" s="43" t="e">
        <f t="shared" si="7"/>
        <v>#N/A</v>
      </c>
    </row>
    <row r="33" spans="3:31" s="13" customFormat="1" ht="12.6" customHeight="1" x14ac:dyDescent="0.15">
      <c r="C33" s="67" t="s">
        <v>62</v>
      </c>
      <c r="D33" s="68"/>
      <c r="E33" s="17">
        <f t="shared" si="8"/>
        <v>0</v>
      </c>
      <c r="F33" s="21">
        <f t="shared" si="2"/>
        <v>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W33" s="42">
        <v>11</v>
      </c>
      <c r="X33" s="42" t="str">
        <f t="shared" si="1"/>
        <v>ＰＴＡ対応</v>
      </c>
      <c r="Y33" s="42">
        <f t="shared" si="0"/>
        <v>0</v>
      </c>
      <c r="Z33" s="43">
        <f t="shared" si="0"/>
        <v>0</v>
      </c>
      <c r="AA33" s="44">
        <f t="shared" si="3"/>
        <v>0</v>
      </c>
      <c r="AB33" s="45" t="str">
        <f t="shared" si="4"/>
        <v/>
      </c>
      <c r="AC33" s="43" t="str">
        <f t="shared" si="5"/>
        <v/>
      </c>
      <c r="AD33" s="42" t="e">
        <f t="shared" si="6"/>
        <v>#N/A</v>
      </c>
      <c r="AE33" s="43" t="e">
        <f t="shared" si="7"/>
        <v>#N/A</v>
      </c>
    </row>
    <row r="34" spans="3:31" s="13" customFormat="1" ht="12.6" customHeight="1" x14ac:dyDescent="0.15">
      <c r="C34" s="67" t="s">
        <v>29</v>
      </c>
      <c r="D34" s="68"/>
      <c r="E34" s="17">
        <f t="shared" si="8"/>
        <v>0</v>
      </c>
      <c r="F34" s="21">
        <f t="shared" si="2"/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6"/>
      <c r="W34" s="42">
        <v>12</v>
      </c>
      <c r="X34" s="42" t="str">
        <f t="shared" si="1"/>
        <v>部活動</v>
      </c>
      <c r="Y34" s="42">
        <f t="shared" si="0"/>
        <v>0</v>
      </c>
      <c r="Z34" s="43">
        <f t="shared" si="0"/>
        <v>0</v>
      </c>
      <c r="AA34" s="44">
        <f t="shared" si="3"/>
        <v>0</v>
      </c>
      <c r="AB34" s="45" t="str">
        <f t="shared" si="4"/>
        <v/>
      </c>
      <c r="AC34" s="43" t="str">
        <f t="shared" si="5"/>
        <v/>
      </c>
      <c r="AD34" s="42" t="e">
        <f t="shared" si="6"/>
        <v>#N/A</v>
      </c>
      <c r="AE34" s="43" t="e">
        <f t="shared" si="7"/>
        <v>#N/A</v>
      </c>
    </row>
    <row r="35" spans="3:31" s="13" customFormat="1" ht="12.6" customHeight="1" x14ac:dyDescent="0.15">
      <c r="C35" s="67" t="s">
        <v>70</v>
      </c>
      <c r="D35" s="68"/>
      <c r="E35" s="17">
        <f t="shared" si="8"/>
        <v>0</v>
      </c>
      <c r="F35" s="21">
        <f t="shared" si="2"/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6"/>
      <c r="W35" s="42">
        <v>13</v>
      </c>
      <c r="X35" s="42" t="str">
        <f t="shared" si="1"/>
        <v>その他</v>
      </c>
      <c r="Y35" s="42">
        <f t="shared" si="0"/>
        <v>0</v>
      </c>
      <c r="Z35" s="43">
        <f t="shared" si="0"/>
        <v>0</v>
      </c>
      <c r="AA35" s="44">
        <f t="shared" si="3"/>
        <v>0</v>
      </c>
      <c r="AB35" s="45" t="str">
        <f t="shared" si="4"/>
        <v/>
      </c>
      <c r="AC35" s="43" t="str">
        <f t="shared" si="5"/>
        <v/>
      </c>
      <c r="AD35" s="42" t="e">
        <f t="shared" si="6"/>
        <v>#N/A</v>
      </c>
      <c r="AE35" s="43" t="e">
        <f t="shared" si="7"/>
        <v>#N/A</v>
      </c>
    </row>
    <row r="36" spans="3:31" s="13" customFormat="1" ht="12.6" customHeight="1" x14ac:dyDescent="0.15">
      <c r="C36" s="67" t="s">
        <v>61</v>
      </c>
      <c r="D36" s="68"/>
      <c r="E36" s="17">
        <f t="shared" si="8"/>
        <v>0</v>
      </c>
      <c r="F36" s="21">
        <f t="shared" si="2"/>
        <v>0</v>
      </c>
      <c r="H36" s="16"/>
      <c r="M36" s="18"/>
      <c r="N36" s="18"/>
      <c r="O36" s="18"/>
      <c r="P36" s="18"/>
      <c r="Q36" s="18"/>
      <c r="R36" s="18"/>
      <c r="S36" s="18"/>
      <c r="T36" s="18"/>
      <c r="U36" s="16"/>
      <c r="W36" s="42">
        <v>14</v>
      </c>
      <c r="X36" s="42" t="str">
        <f t="shared" si="1"/>
        <v>出張</v>
      </c>
      <c r="Y36" s="42">
        <f t="shared" si="0"/>
        <v>0</v>
      </c>
      <c r="Z36" s="43">
        <f t="shared" si="0"/>
        <v>0</v>
      </c>
      <c r="AA36" s="44">
        <f t="shared" si="3"/>
        <v>0</v>
      </c>
      <c r="AB36" s="45" t="str">
        <f t="shared" si="4"/>
        <v/>
      </c>
      <c r="AC36" s="43" t="str">
        <f t="shared" si="5"/>
        <v/>
      </c>
      <c r="AD36" s="42" t="e">
        <f t="shared" si="6"/>
        <v>#N/A</v>
      </c>
      <c r="AE36" s="43" t="e">
        <f t="shared" si="7"/>
        <v>#N/A</v>
      </c>
    </row>
    <row r="37" spans="3:31" s="13" customFormat="1" ht="12.6" customHeight="1" x14ac:dyDescent="0.15">
      <c r="C37" s="67" t="s">
        <v>27</v>
      </c>
      <c r="D37" s="68"/>
      <c r="E37" s="17">
        <f t="shared" si="8"/>
        <v>0</v>
      </c>
      <c r="F37" s="21">
        <f t="shared" si="2"/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6"/>
      <c r="W37" s="42">
        <v>15</v>
      </c>
      <c r="X37" s="42" t="str">
        <f t="shared" si="1"/>
        <v>休憩</v>
      </c>
      <c r="Y37" s="42">
        <f t="shared" si="0"/>
        <v>0</v>
      </c>
      <c r="Z37" s="43">
        <f t="shared" si="0"/>
        <v>0</v>
      </c>
      <c r="AA37" s="44">
        <f t="shared" si="3"/>
        <v>0</v>
      </c>
      <c r="AB37" s="45" t="str">
        <f t="shared" si="4"/>
        <v/>
      </c>
      <c r="AC37" s="43" t="str">
        <f t="shared" si="5"/>
        <v/>
      </c>
      <c r="AD37" s="42" t="e">
        <f t="shared" si="6"/>
        <v>#N/A</v>
      </c>
      <c r="AE37" s="43" t="e">
        <f t="shared" si="7"/>
        <v>#N/A</v>
      </c>
    </row>
    <row r="38" spans="3:31" s="13" customFormat="1" ht="12.6" customHeight="1" x14ac:dyDescent="0.15">
      <c r="C38" s="67" t="s">
        <v>0</v>
      </c>
      <c r="D38" s="68"/>
      <c r="E38" s="17">
        <f t="shared" si="8"/>
        <v>0</v>
      </c>
      <c r="F38" s="21">
        <f t="shared" si="2"/>
        <v>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6"/>
      <c r="W38" s="42">
        <v>16</v>
      </c>
      <c r="X38" s="42" t="str">
        <f t="shared" si="1"/>
        <v>除外時間</v>
      </c>
      <c r="Y38" s="42">
        <f t="shared" si="0"/>
        <v>0</v>
      </c>
      <c r="Z38" s="43">
        <f t="shared" si="0"/>
        <v>0</v>
      </c>
      <c r="AA38" s="44">
        <f t="shared" si="3"/>
        <v>0</v>
      </c>
      <c r="AB38" s="45" t="str">
        <f t="shared" si="4"/>
        <v/>
      </c>
      <c r="AC38" s="43" t="str">
        <f t="shared" si="5"/>
        <v/>
      </c>
      <c r="AD38" s="42" t="e">
        <f t="shared" si="6"/>
        <v>#N/A</v>
      </c>
      <c r="AE38" s="43" t="e">
        <f t="shared" si="7"/>
        <v>#N/A</v>
      </c>
    </row>
    <row r="39" spans="3:31" s="13" customFormat="1" ht="12.6" customHeight="1" x14ac:dyDescent="0.15">
      <c r="C39" s="67" t="s">
        <v>49</v>
      </c>
      <c r="D39" s="68"/>
      <c r="E39" s="17">
        <f t="shared" si="8"/>
        <v>0</v>
      </c>
      <c r="F39" s="21">
        <f t="shared" si="2"/>
        <v>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6"/>
      <c r="W39" s="42">
        <v>17</v>
      </c>
      <c r="X39" s="42" t="str">
        <f t="shared" si="1"/>
        <v>　</v>
      </c>
      <c r="Y39" s="42">
        <f t="shared" si="0"/>
        <v>0</v>
      </c>
      <c r="Z39" s="43">
        <f t="shared" si="0"/>
        <v>0</v>
      </c>
      <c r="AA39" s="44">
        <f t="shared" si="3"/>
        <v>0</v>
      </c>
      <c r="AB39" s="45" t="str">
        <f t="shared" si="4"/>
        <v/>
      </c>
      <c r="AC39" s="43" t="str">
        <f t="shared" si="5"/>
        <v/>
      </c>
      <c r="AD39" s="42" t="e">
        <f t="shared" si="6"/>
        <v>#N/A</v>
      </c>
      <c r="AE39" s="43" t="e">
        <f t="shared" si="7"/>
        <v>#N/A</v>
      </c>
    </row>
    <row r="40" spans="3:31" s="13" customFormat="1" ht="12.6" customHeight="1" x14ac:dyDescent="0.15">
      <c r="C40" s="67" t="s">
        <v>49</v>
      </c>
      <c r="D40" s="68"/>
      <c r="E40" s="17">
        <f t="shared" si="8"/>
        <v>0</v>
      </c>
      <c r="F40" s="21">
        <f t="shared" si="2"/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6"/>
      <c r="W40" s="42">
        <v>18</v>
      </c>
      <c r="X40" s="42" t="str">
        <f t="shared" si="1"/>
        <v>　</v>
      </c>
      <c r="Y40" s="42">
        <f t="shared" si="0"/>
        <v>0</v>
      </c>
      <c r="Z40" s="43">
        <f t="shared" si="0"/>
        <v>0</v>
      </c>
      <c r="AA40" s="44">
        <f t="shared" si="3"/>
        <v>0</v>
      </c>
      <c r="AB40" s="45" t="str">
        <f t="shared" si="4"/>
        <v/>
      </c>
      <c r="AC40" s="43" t="str">
        <f t="shared" si="5"/>
        <v/>
      </c>
      <c r="AD40" s="42" t="e">
        <f t="shared" si="6"/>
        <v>#N/A</v>
      </c>
      <c r="AE40" s="43" t="e">
        <f t="shared" si="7"/>
        <v>#N/A</v>
      </c>
    </row>
    <row r="41" spans="3:31" s="13" customFormat="1" ht="12.6" customHeight="1" thickBot="1" x14ac:dyDescent="0.2">
      <c r="C41" s="71" t="s">
        <v>49</v>
      </c>
      <c r="D41" s="72"/>
      <c r="E41" s="26">
        <f t="shared" si="8"/>
        <v>0</v>
      </c>
      <c r="F41" s="27">
        <f t="shared" si="2"/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6"/>
      <c r="W41" s="42">
        <v>19</v>
      </c>
      <c r="X41" s="42" t="str">
        <f t="shared" si="1"/>
        <v>　</v>
      </c>
      <c r="Y41" s="42">
        <f t="shared" si="0"/>
        <v>0</v>
      </c>
      <c r="Z41" s="43">
        <f t="shared" si="0"/>
        <v>0</v>
      </c>
      <c r="AA41" s="44">
        <f t="shared" si="3"/>
        <v>0</v>
      </c>
      <c r="AB41" s="45" t="str">
        <f t="shared" si="4"/>
        <v/>
      </c>
      <c r="AC41" s="43" t="str">
        <f t="shared" si="5"/>
        <v/>
      </c>
      <c r="AD41" s="42" t="e">
        <f t="shared" si="6"/>
        <v>#N/A</v>
      </c>
      <c r="AE41" s="43" t="e">
        <f t="shared" si="7"/>
        <v>#N/A</v>
      </c>
    </row>
    <row r="42" spans="3:31" s="13" customFormat="1" ht="19.5" customHeight="1" thickTop="1" thickBot="1" x14ac:dyDescent="0.2">
      <c r="C42" s="69" t="s">
        <v>73</v>
      </c>
      <c r="D42" s="70"/>
      <c r="E42" s="24">
        <f>SUM(E23:E41)</f>
        <v>0</v>
      </c>
      <c r="F42" s="25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6"/>
      <c r="W42" s="46"/>
      <c r="X42" s="42" t="str">
        <f t="shared" si="1"/>
        <v>時間総計</v>
      </c>
      <c r="Y42" s="42">
        <f t="shared" si="0"/>
        <v>0</v>
      </c>
      <c r="Z42" s="47"/>
      <c r="AA42" s="47"/>
      <c r="AB42" s="45" t="s">
        <v>56</v>
      </c>
      <c r="AC42" s="43">
        <f>1-SUM(AC23:AC41)</f>
        <v>1</v>
      </c>
      <c r="AD42" s="48" t="s">
        <v>71</v>
      </c>
      <c r="AE42" s="43">
        <f t="shared" ref="AE42" si="9">IF(AC42="",NA(),ROUNDDOWN(AC42,3))</f>
        <v>1</v>
      </c>
    </row>
    <row r="43" spans="3:31" x14ac:dyDescent="0.15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4"/>
      <c r="X43" s="36"/>
      <c r="Y43" s="36"/>
      <c r="Z43" s="36"/>
    </row>
    <row r="44" spans="3:31" ht="15.75" customHeight="1" x14ac:dyDescent="0.15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4"/>
      <c r="X44" s="36"/>
      <c r="Y44" s="36"/>
      <c r="Z44" s="36"/>
    </row>
    <row r="45" spans="3:31" ht="15.75" customHeight="1" x14ac:dyDescent="0.15">
      <c r="X45" s="36"/>
      <c r="Y45" s="36"/>
      <c r="Z45" s="36"/>
    </row>
    <row r="46" spans="3:31" ht="15.75" customHeight="1" x14ac:dyDescent="0.15">
      <c r="X46" s="36"/>
      <c r="Y46" s="36"/>
      <c r="Z46" s="36"/>
    </row>
    <row r="47" spans="3:31" ht="15.75" customHeight="1" x14ac:dyDescent="0.15">
      <c r="D47" s="7"/>
      <c r="F47" s="7"/>
      <c r="X47" s="36"/>
      <c r="Y47" s="36"/>
      <c r="Z47" s="36"/>
    </row>
    <row r="48" spans="3:31" ht="15.75" customHeight="1" x14ac:dyDescent="0.15">
      <c r="X48" s="36"/>
      <c r="Y48" s="36"/>
      <c r="Z48" s="36"/>
    </row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</sheetData>
  <mergeCells count="142">
    <mergeCell ref="G17:G18"/>
    <mergeCell ref="H17:H18"/>
    <mergeCell ref="I17:I18"/>
    <mergeCell ref="J17:J18"/>
    <mergeCell ref="K17:K18"/>
    <mergeCell ref="L17:L18"/>
    <mergeCell ref="P15:P16"/>
    <mergeCell ref="Q15:Q16"/>
    <mergeCell ref="R15:R16"/>
    <mergeCell ref="T15:T16"/>
    <mergeCell ref="U15:U16"/>
    <mergeCell ref="U13:U14"/>
    <mergeCell ref="O13:O14"/>
    <mergeCell ref="P13:P14"/>
    <mergeCell ref="Q13:Q14"/>
    <mergeCell ref="R13:R14"/>
    <mergeCell ref="S13:S14"/>
    <mergeCell ref="T13:T14"/>
    <mergeCell ref="S17:S18"/>
    <mergeCell ref="T17:T18"/>
    <mergeCell ref="U17:U18"/>
    <mergeCell ref="M17:M18"/>
    <mergeCell ref="N17:N18"/>
    <mergeCell ref="O17:O18"/>
    <mergeCell ref="P17:P18"/>
    <mergeCell ref="Q17:Q18"/>
    <mergeCell ref="R17:R18"/>
    <mergeCell ref="O11:O12"/>
    <mergeCell ref="P11:P12"/>
    <mergeCell ref="Q11:Q12"/>
    <mergeCell ref="R11:R12"/>
    <mergeCell ref="S11:S12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G13:G14"/>
    <mergeCell ref="H13:H14"/>
    <mergeCell ref="I13:I14"/>
    <mergeCell ref="J13:J14"/>
    <mergeCell ref="K13:K14"/>
    <mergeCell ref="L13:L14"/>
    <mergeCell ref="M13:M14"/>
    <mergeCell ref="N13:N14"/>
    <mergeCell ref="N11:N12"/>
    <mergeCell ref="S15:S16"/>
    <mergeCell ref="S9:S10"/>
    <mergeCell ref="T9:T10"/>
    <mergeCell ref="U9:U10"/>
    <mergeCell ref="G11:G12"/>
    <mergeCell ref="H11:H12"/>
    <mergeCell ref="I11:I12"/>
    <mergeCell ref="J11:J12"/>
    <mergeCell ref="K11:K12"/>
    <mergeCell ref="L11:L12"/>
    <mergeCell ref="M11:M12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T11:T12"/>
    <mergeCell ref="U11:U12"/>
    <mergeCell ref="F9:F10"/>
    <mergeCell ref="F11:F12"/>
    <mergeCell ref="F13:F14"/>
    <mergeCell ref="F15:F16"/>
    <mergeCell ref="F17:F18"/>
    <mergeCell ref="F19:F20"/>
    <mergeCell ref="E9:E10"/>
    <mergeCell ref="E11:E12"/>
    <mergeCell ref="E13:E14"/>
    <mergeCell ref="E15:E16"/>
    <mergeCell ref="E17:E18"/>
    <mergeCell ref="E19:E20"/>
    <mergeCell ref="C42:D42"/>
    <mergeCell ref="C9:D10"/>
    <mergeCell ref="C11:D12"/>
    <mergeCell ref="C13:D14"/>
    <mergeCell ref="C15:D16"/>
    <mergeCell ref="C17:D18"/>
    <mergeCell ref="C19:D20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24:D24"/>
    <mergeCell ref="C25:D25"/>
    <mergeCell ref="C26:D26"/>
    <mergeCell ref="C27:D27"/>
    <mergeCell ref="C28:D28"/>
    <mergeCell ref="C29:D29"/>
    <mergeCell ref="X21:Z21"/>
    <mergeCell ref="AB21:AC21"/>
    <mergeCell ref="AD21:AE21"/>
    <mergeCell ref="C22:D22"/>
    <mergeCell ref="C23:D23"/>
    <mergeCell ref="N19:N20"/>
    <mergeCell ref="O19:O20"/>
    <mergeCell ref="P19:P20"/>
    <mergeCell ref="Q19:Q20"/>
    <mergeCell ref="R19:R20"/>
    <mergeCell ref="S19:S20"/>
    <mergeCell ref="T19:T20"/>
    <mergeCell ref="U19:U20"/>
    <mergeCell ref="G19:G20"/>
    <mergeCell ref="H19:H20"/>
    <mergeCell ref="I19:I20"/>
    <mergeCell ref="J19:J20"/>
    <mergeCell ref="K19:K20"/>
    <mergeCell ref="L19:L20"/>
    <mergeCell ref="M19:M20"/>
    <mergeCell ref="C7:D7"/>
    <mergeCell ref="C2:U2"/>
    <mergeCell ref="C4:D5"/>
    <mergeCell ref="E4:F5"/>
    <mergeCell ref="H4:I4"/>
    <mergeCell ref="J4:N4"/>
    <mergeCell ref="O4:U5"/>
    <mergeCell ref="H5:I5"/>
    <mergeCell ref="J5:K5"/>
    <mergeCell ref="L5:N5"/>
  </mergeCells>
  <phoneticPr fontId="1"/>
  <conditionalFormatting sqref="F23:F41">
    <cfRule type="containsErrors" dxfId="27" priority="22">
      <formula>ISERROR(F23)</formula>
    </cfRule>
  </conditionalFormatting>
  <conditionalFormatting sqref="E4:F5">
    <cfRule type="expression" dxfId="26" priority="20">
      <formula>$E$4=0</formula>
    </cfRule>
  </conditionalFormatting>
  <conditionalFormatting sqref="J4:N4">
    <cfRule type="expression" dxfId="25" priority="19">
      <formula>$J$4=0</formula>
    </cfRule>
  </conditionalFormatting>
  <conditionalFormatting sqref="J5:K5">
    <cfRule type="expression" dxfId="24" priority="18">
      <formula>$J$5=0</formula>
    </cfRule>
  </conditionalFormatting>
  <conditionalFormatting sqref="L5:N5">
    <cfRule type="expression" dxfId="23" priority="17">
      <formula>$L$5=0</formula>
    </cfRule>
  </conditionalFormatting>
  <conditionalFormatting sqref="AD42:AE42">
    <cfRule type="containsErrors" dxfId="22" priority="16">
      <formula>ISERROR(AD42)</formula>
    </cfRule>
  </conditionalFormatting>
  <conditionalFormatting sqref="E9">
    <cfRule type="expression" dxfId="21" priority="8">
      <formula>E9=0</formula>
    </cfRule>
  </conditionalFormatting>
  <conditionalFormatting sqref="E9:E10">
    <cfRule type="expression" dxfId="20" priority="7">
      <formula>E9="除外時間"</formula>
    </cfRule>
  </conditionalFormatting>
  <conditionalFormatting sqref="E11 E13 E15 E17 E19">
    <cfRule type="expression" dxfId="19" priority="6">
      <formula>E11=0</formula>
    </cfRule>
  </conditionalFormatting>
  <conditionalFormatting sqref="E11:E20">
    <cfRule type="expression" dxfId="18" priority="5">
      <formula>E11="除外時間"</formula>
    </cfRule>
  </conditionalFormatting>
  <conditionalFormatting sqref="F9:U9">
    <cfRule type="expression" dxfId="17" priority="4">
      <formula>F9=0</formula>
    </cfRule>
  </conditionalFormatting>
  <conditionalFormatting sqref="F9:U10">
    <cfRule type="expression" dxfId="16" priority="3">
      <formula>F9="除外時間"</formula>
    </cfRule>
  </conditionalFormatting>
  <conditionalFormatting sqref="F11:U11 F13:U13 F15:U15 F17:U17 F19:U19">
    <cfRule type="expression" dxfId="15" priority="2">
      <formula>F11=0</formula>
    </cfRule>
  </conditionalFormatting>
  <conditionalFormatting sqref="F11:U20">
    <cfRule type="expression" dxfId="14" priority="1">
      <formula>F11="除外時間"</formula>
    </cfRule>
  </conditionalFormatting>
  <dataValidations count="1">
    <dataValidation type="list" allowBlank="1" showInputMessage="1" showErrorMessage="1" sqref="E9:U9 E15:U15 E19:U19 E17:U17 E11:U11 E13:U13" xr:uid="{C014871B-2974-4459-B8A1-BD4D18D77AD2}">
      <formula1>$C$23:$C$41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E2B0A-3214-441A-AB9A-67D05D518243}">
  <dimension ref="C1:AE60"/>
  <sheetViews>
    <sheetView showGridLines="0" showZeros="0" zoomScaleNormal="100" workbookViewId="0">
      <selection activeCell="E4" sqref="E4:F5"/>
    </sheetView>
  </sheetViews>
  <sheetFormatPr defaultColWidth="9" defaultRowHeight="10.5" x14ac:dyDescent="0.15"/>
  <cols>
    <col min="1" max="2" width="0.75" style="2" customWidth="1"/>
    <col min="3" max="4" width="5.25" style="1" customWidth="1"/>
    <col min="5" max="21" width="9.125" style="2" customWidth="1"/>
    <col min="22" max="22" width="3" style="2" customWidth="1"/>
    <col min="23" max="23" width="4" style="30" customWidth="1"/>
    <col min="24" max="24" width="11.5" style="30" bestFit="1" customWidth="1"/>
    <col min="25" max="26" width="9" style="30"/>
    <col min="27" max="27" width="9.625" style="31" customWidth="1"/>
    <col min="28" max="28" width="6.25" style="30" bestFit="1" customWidth="1"/>
    <col min="29" max="29" width="9" style="30" customWidth="1"/>
    <col min="30" max="30" width="8.5" style="30" customWidth="1"/>
    <col min="31" max="31" width="9.75" style="30" bestFit="1" customWidth="1"/>
    <col min="32" max="16384" width="9" style="2"/>
  </cols>
  <sheetData>
    <row r="1" spans="3:31" ht="5.0999999999999996" customHeight="1" x14ac:dyDescent="0.15"/>
    <row r="2" spans="3:31" ht="30" customHeight="1" x14ac:dyDescent="0.15">
      <c r="C2" s="51" t="s">
        <v>1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3:31" ht="5.0999999999999996" customHeight="1" x14ac:dyDescent="0.1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3:31" s="12" customFormat="1" ht="18.95" customHeight="1" x14ac:dyDescent="0.15">
      <c r="C4" s="52" t="s">
        <v>2</v>
      </c>
      <c r="D4" s="52"/>
      <c r="E4" s="53"/>
      <c r="F4" s="53"/>
      <c r="G4" s="20"/>
      <c r="H4" s="54" t="s">
        <v>3</v>
      </c>
      <c r="I4" s="54"/>
      <c r="J4" s="55"/>
      <c r="K4" s="55"/>
      <c r="L4" s="55"/>
      <c r="M4" s="55"/>
      <c r="N4" s="55"/>
      <c r="O4" s="56" t="s">
        <v>72</v>
      </c>
      <c r="P4" s="56"/>
      <c r="Q4" s="56"/>
      <c r="R4" s="56"/>
      <c r="S4" s="56"/>
      <c r="T4" s="56"/>
      <c r="U4" s="56"/>
      <c r="V4" s="38"/>
      <c r="W4" s="32"/>
      <c r="X4" s="32"/>
      <c r="Y4" s="32"/>
      <c r="Z4" s="32"/>
      <c r="AA4" s="33"/>
      <c r="AB4" s="32"/>
      <c r="AC4" s="32"/>
      <c r="AD4" s="32"/>
      <c r="AE4" s="32"/>
    </row>
    <row r="5" spans="3:31" s="12" customFormat="1" ht="18.95" customHeight="1" x14ac:dyDescent="0.15">
      <c r="C5" s="52"/>
      <c r="D5" s="52"/>
      <c r="E5" s="53"/>
      <c r="F5" s="53"/>
      <c r="G5" s="20"/>
      <c r="H5" s="57" t="s">
        <v>4</v>
      </c>
      <c r="I5" s="57"/>
      <c r="J5" s="58"/>
      <c r="K5" s="58"/>
      <c r="L5" s="59"/>
      <c r="M5" s="59"/>
      <c r="N5" s="59"/>
      <c r="O5" s="56"/>
      <c r="P5" s="56"/>
      <c r="Q5" s="56"/>
      <c r="R5" s="56"/>
      <c r="S5" s="56"/>
      <c r="T5" s="56"/>
      <c r="U5" s="56"/>
      <c r="V5" s="38"/>
      <c r="W5" s="32"/>
      <c r="X5" s="32"/>
      <c r="Y5" s="32"/>
      <c r="Z5" s="32"/>
      <c r="AA5" s="33"/>
      <c r="AB5" s="32"/>
      <c r="AC5" s="32"/>
      <c r="AD5" s="32"/>
      <c r="AE5" s="32"/>
    </row>
    <row r="6" spans="3:31" ht="5.0999999999999996" customHeight="1" thickBot="1" x14ac:dyDescent="0.2"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3:31" ht="17.100000000000001" customHeight="1" thickBot="1" x14ac:dyDescent="0.2">
      <c r="C7" s="60"/>
      <c r="D7" s="60"/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  <c r="J7" s="19" t="s">
        <v>10</v>
      </c>
      <c r="K7" s="19" t="s">
        <v>11</v>
      </c>
      <c r="L7" s="19" t="s">
        <v>12</v>
      </c>
      <c r="M7" s="19" t="s">
        <v>13</v>
      </c>
      <c r="N7" s="19" t="s">
        <v>14</v>
      </c>
      <c r="O7" s="19" t="s">
        <v>15</v>
      </c>
      <c r="P7" s="19" t="s">
        <v>16</v>
      </c>
      <c r="Q7" s="19" t="s">
        <v>17</v>
      </c>
      <c r="R7" s="19" t="s">
        <v>18</v>
      </c>
      <c r="S7" s="19" t="s">
        <v>19</v>
      </c>
      <c r="T7" s="19" t="s">
        <v>20</v>
      </c>
      <c r="U7" s="19" t="s">
        <v>21</v>
      </c>
    </row>
    <row r="8" spans="3:31" s="10" customFormat="1" ht="5.0999999999999996" customHeight="1" x14ac:dyDescent="0.15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W8" s="34"/>
      <c r="X8" s="34"/>
      <c r="Y8" s="34"/>
      <c r="Z8" s="34"/>
      <c r="AA8" s="35"/>
      <c r="AB8" s="34"/>
      <c r="AC8" s="34"/>
      <c r="AD8" s="34"/>
      <c r="AE8" s="34"/>
    </row>
    <row r="9" spans="3:31" ht="15.6" customHeight="1" x14ac:dyDescent="0.15">
      <c r="C9" s="61" t="s">
        <v>57</v>
      </c>
      <c r="D9" s="61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</row>
    <row r="10" spans="3:31" ht="15.6" customHeight="1" x14ac:dyDescent="0.15">
      <c r="C10" s="61"/>
      <c r="D10" s="61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</row>
    <row r="11" spans="3:31" ht="15.6" customHeight="1" x14ac:dyDescent="0.15">
      <c r="C11" s="61"/>
      <c r="D11" s="61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</row>
    <row r="12" spans="3:31" ht="15.6" customHeight="1" x14ac:dyDescent="0.15">
      <c r="C12" s="61" t="s">
        <v>58</v>
      </c>
      <c r="D12" s="61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</row>
    <row r="13" spans="3:31" ht="15.6" customHeight="1" x14ac:dyDescent="0.15">
      <c r="C13" s="61"/>
      <c r="D13" s="61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spans="3:31" ht="15.6" customHeight="1" x14ac:dyDescent="0.15">
      <c r="C14" s="61"/>
      <c r="D14" s="61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</row>
    <row r="15" spans="3:31" ht="15.6" customHeight="1" x14ac:dyDescent="0.15">
      <c r="C15" s="61" t="s">
        <v>59</v>
      </c>
      <c r="D15" s="61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</row>
    <row r="16" spans="3:31" ht="15.6" customHeight="1" x14ac:dyDescent="0.15">
      <c r="C16" s="61"/>
      <c r="D16" s="61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spans="3:31" ht="15.6" customHeight="1" x14ac:dyDescent="0.15">
      <c r="C17" s="61"/>
      <c r="D17" s="61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</row>
    <row r="18" spans="3:31" ht="15.6" customHeight="1" x14ac:dyDescent="0.15">
      <c r="C18" s="61" t="s">
        <v>60</v>
      </c>
      <c r="D18" s="61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spans="3:31" ht="15.6" customHeight="1" x14ac:dyDescent="0.15">
      <c r="C19" s="61"/>
      <c r="D19" s="61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</row>
    <row r="20" spans="3:31" ht="15.6" customHeight="1" x14ac:dyDescent="0.15">
      <c r="C20" s="61"/>
      <c r="D20" s="61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</row>
    <row r="21" spans="3:31" ht="18.75" customHeight="1" thickBot="1" x14ac:dyDescent="0.2"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W21" s="39"/>
      <c r="X21" s="64" t="s">
        <v>65</v>
      </c>
      <c r="Y21" s="64"/>
      <c r="Z21" s="64"/>
      <c r="AA21" s="40"/>
      <c r="AB21" s="64" t="s">
        <v>66</v>
      </c>
      <c r="AC21" s="64"/>
      <c r="AD21" s="64" t="s">
        <v>69</v>
      </c>
      <c r="AE21" s="64"/>
    </row>
    <row r="22" spans="3:31" s="13" customFormat="1" ht="26.1" customHeight="1" thickBot="1" x14ac:dyDescent="0.2">
      <c r="C22" s="65" t="s">
        <v>46</v>
      </c>
      <c r="D22" s="66"/>
      <c r="E22" s="37" t="s">
        <v>47</v>
      </c>
      <c r="F22" s="23" t="s">
        <v>48</v>
      </c>
      <c r="G22" s="1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W22" s="41" t="s">
        <v>67</v>
      </c>
      <c r="X22" s="41" t="str">
        <f>C22</f>
        <v xml:space="preserve">業務内容等
</v>
      </c>
      <c r="Y22" s="41" t="str">
        <f t="shared" ref="Y22:Z42" si="0">E22</f>
        <v>従事時間
［分］</v>
      </c>
      <c r="Z22" s="41" t="str">
        <f t="shared" si="0"/>
        <v xml:space="preserve">割合
</v>
      </c>
      <c r="AA22" s="41" t="s">
        <v>68</v>
      </c>
      <c r="AB22" s="41" t="s">
        <v>63</v>
      </c>
      <c r="AC22" s="41" t="s">
        <v>64</v>
      </c>
      <c r="AD22" s="41" t="s">
        <v>63</v>
      </c>
      <c r="AE22" s="41" t="s">
        <v>64</v>
      </c>
    </row>
    <row r="23" spans="3:31" s="13" customFormat="1" ht="12.6" customHeight="1" thickTop="1" x14ac:dyDescent="0.15">
      <c r="C23" s="62" t="s">
        <v>26</v>
      </c>
      <c r="D23" s="63"/>
      <c r="E23" s="22">
        <f>IF(COUNTIF($E$9:$U$20,C23)=0,0,IF(COUNTIF($E$9:$U$20,C23)&lt;&gt;0,COUNTIF($E$9:$U$20,C23)*10))</f>
        <v>0</v>
      </c>
      <c r="F23" s="21">
        <f>IF(E23=0,0,E23/$E$42)</f>
        <v>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W23" s="42">
        <v>1</v>
      </c>
      <c r="X23" s="42" t="str">
        <f t="shared" ref="X23:X42" si="1">C23</f>
        <v>授業</v>
      </c>
      <c r="Y23" s="42">
        <f t="shared" si="0"/>
        <v>0</v>
      </c>
      <c r="Z23" s="43">
        <f t="shared" si="0"/>
        <v>0</v>
      </c>
      <c r="AA23" s="44">
        <f>IF(Z23=0,0,Z23+W23/1000000)</f>
        <v>0</v>
      </c>
      <c r="AB23" s="45" t="str">
        <f>IF(AC23="","",INDEX(X$23:X$41,MATCH($AC23,$AA$23:$AA$41,0)))</f>
        <v/>
      </c>
      <c r="AC23" s="43" t="str">
        <f>IF(LARGE($AA$23:$AA$41,ROW(A1))&lt;0.1,"",LARGE($AA$23:$AA$41,ROW(A1)))</f>
        <v/>
      </c>
      <c r="AD23" s="42" t="e">
        <f>IF(AB23="",NA(),AB23)</f>
        <v>#N/A</v>
      </c>
      <c r="AE23" s="43" t="e">
        <f>IF(AC23="",NA(),ROUND(AC23,3))</f>
        <v>#N/A</v>
      </c>
    </row>
    <row r="24" spans="3:31" s="13" customFormat="1" ht="12.6" customHeight="1" x14ac:dyDescent="0.15">
      <c r="C24" s="67" t="s">
        <v>30</v>
      </c>
      <c r="D24" s="68"/>
      <c r="E24" s="17">
        <f>IF(COUNTIF($E$9:$U$20,C24)=0,0,IF(COUNTIF($E$9:$U$20,C24)&lt;&gt;0,COUNTIF($E$9:$U$20,C24)*10))</f>
        <v>0</v>
      </c>
      <c r="F24" s="21">
        <f t="shared" ref="F24:F41" si="2">IF(E24=0,0,E24/$E$42)</f>
        <v>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W24" s="42">
        <v>2</v>
      </c>
      <c r="X24" s="42" t="str">
        <f t="shared" si="1"/>
        <v>教材研究</v>
      </c>
      <c r="Y24" s="42">
        <f t="shared" si="0"/>
        <v>0</v>
      </c>
      <c r="Z24" s="43">
        <f t="shared" si="0"/>
        <v>0</v>
      </c>
      <c r="AA24" s="44">
        <f t="shared" ref="AA24:AA41" si="3">IF(Z24=0,0,Z24+W24/1000000)</f>
        <v>0</v>
      </c>
      <c r="AB24" s="45" t="str">
        <f t="shared" ref="AB24:AB41" si="4">IF(AC24="","",INDEX(X$23:X$41,MATCH($AC24,$AA$23:$AA$41,0)))</f>
        <v/>
      </c>
      <c r="AC24" s="43" t="str">
        <f t="shared" ref="AC24:AC41" si="5">IF(LARGE($AA$23:$AA$41,ROW(A2))&lt;0.1,"",LARGE($AA$23:$AA$41,ROW(A2)))</f>
        <v/>
      </c>
      <c r="AD24" s="42" t="e">
        <f t="shared" ref="AD24:AD41" si="6">IF(AB24="",NA(),AB24)</f>
        <v>#N/A</v>
      </c>
      <c r="AE24" s="43" t="e">
        <f t="shared" ref="AE24:AE41" si="7">IF(AC24="",NA(),ROUND(AC24,3))</f>
        <v>#N/A</v>
      </c>
    </row>
    <row r="25" spans="3:31" s="13" customFormat="1" ht="12.6" customHeight="1" x14ac:dyDescent="0.15">
      <c r="C25" s="67" t="s">
        <v>24</v>
      </c>
      <c r="D25" s="68"/>
      <c r="E25" s="17">
        <f t="shared" ref="E25:E41" si="8">IF(COUNTIF($E$9:$U$20,C25)=0,0,IF(COUNTIF($E$9:$U$20,C25)&lt;&gt;0,COUNTIF($E$9:$U$20,C25)*10))</f>
        <v>0</v>
      </c>
      <c r="F25" s="21">
        <f t="shared" si="2"/>
        <v>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W25" s="42">
        <v>3</v>
      </c>
      <c r="X25" s="42" t="str">
        <f t="shared" si="1"/>
        <v>生徒対応</v>
      </c>
      <c r="Y25" s="42">
        <f t="shared" si="0"/>
        <v>0</v>
      </c>
      <c r="Z25" s="43">
        <f t="shared" si="0"/>
        <v>0</v>
      </c>
      <c r="AA25" s="44">
        <f t="shared" si="3"/>
        <v>0</v>
      </c>
      <c r="AB25" s="45" t="str">
        <f t="shared" si="4"/>
        <v/>
      </c>
      <c r="AC25" s="43" t="str">
        <f t="shared" si="5"/>
        <v/>
      </c>
      <c r="AD25" s="42" t="e">
        <f t="shared" si="6"/>
        <v>#N/A</v>
      </c>
      <c r="AE25" s="43" t="e">
        <f t="shared" si="7"/>
        <v>#N/A</v>
      </c>
    </row>
    <row r="26" spans="3:31" s="13" customFormat="1" ht="12.6" customHeight="1" x14ac:dyDescent="0.15">
      <c r="C26" s="67" t="s">
        <v>36</v>
      </c>
      <c r="D26" s="68"/>
      <c r="E26" s="17">
        <f t="shared" si="8"/>
        <v>0</v>
      </c>
      <c r="F26" s="21">
        <f t="shared" si="2"/>
        <v>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W26" s="42">
        <v>4</v>
      </c>
      <c r="X26" s="42" t="str">
        <f t="shared" si="1"/>
        <v>行事準備</v>
      </c>
      <c r="Y26" s="42">
        <f t="shared" si="0"/>
        <v>0</v>
      </c>
      <c r="Z26" s="43">
        <f t="shared" si="0"/>
        <v>0</v>
      </c>
      <c r="AA26" s="44">
        <f t="shared" si="3"/>
        <v>0</v>
      </c>
      <c r="AB26" s="45" t="str">
        <f t="shared" si="4"/>
        <v/>
      </c>
      <c r="AC26" s="43" t="str">
        <f t="shared" si="5"/>
        <v/>
      </c>
      <c r="AD26" s="42" t="e">
        <f t="shared" si="6"/>
        <v>#N/A</v>
      </c>
      <c r="AE26" s="43" t="e">
        <f t="shared" si="7"/>
        <v>#N/A</v>
      </c>
    </row>
    <row r="27" spans="3:31" s="13" customFormat="1" ht="12.6" customHeight="1" x14ac:dyDescent="0.15">
      <c r="C27" s="67" t="s">
        <v>25</v>
      </c>
      <c r="D27" s="68"/>
      <c r="E27" s="17">
        <f t="shared" si="8"/>
        <v>0</v>
      </c>
      <c r="F27" s="21">
        <f t="shared" si="2"/>
        <v>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W27" s="42">
        <v>5</v>
      </c>
      <c r="X27" s="42" t="str">
        <f t="shared" si="1"/>
        <v>協議</v>
      </c>
      <c r="Y27" s="42">
        <f t="shared" si="0"/>
        <v>0</v>
      </c>
      <c r="Z27" s="43">
        <f t="shared" si="0"/>
        <v>0</v>
      </c>
      <c r="AA27" s="44">
        <f t="shared" si="3"/>
        <v>0</v>
      </c>
      <c r="AB27" s="45" t="str">
        <f t="shared" si="4"/>
        <v/>
      </c>
      <c r="AC27" s="43" t="str">
        <f t="shared" si="5"/>
        <v/>
      </c>
      <c r="AD27" s="42" t="e">
        <f t="shared" si="6"/>
        <v>#N/A</v>
      </c>
      <c r="AE27" s="43" t="e">
        <f t="shared" si="7"/>
        <v>#N/A</v>
      </c>
    </row>
    <row r="28" spans="3:31" s="13" customFormat="1" ht="12.6" customHeight="1" x14ac:dyDescent="0.15">
      <c r="C28" s="67" t="s">
        <v>28</v>
      </c>
      <c r="D28" s="68"/>
      <c r="E28" s="17">
        <f t="shared" si="8"/>
        <v>0</v>
      </c>
      <c r="F28" s="21">
        <f t="shared" si="2"/>
        <v>0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W28" s="42">
        <v>6</v>
      </c>
      <c r="X28" s="42" t="str">
        <f t="shared" si="1"/>
        <v>会議</v>
      </c>
      <c r="Y28" s="42">
        <f t="shared" si="0"/>
        <v>0</v>
      </c>
      <c r="Z28" s="43">
        <f t="shared" si="0"/>
        <v>0</v>
      </c>
      <c r="AA28" s="44">
        <f t="shared" si="3"/>
        <v>0</v>
      </c>
      <c r="AB28" s="45" t="str">
        <f t="shared" si="4"/>
        <v/>
      </c>
      <c r="AC28" s="43" t="str">
        <f t="shared" si="5"/>
        <v/>
      </c>
      <c r="AD28" s="42" t="e">
        <f t="shared" si="6"/>
        <v>#N/A</v>
      </c>
      <c r="AE28" s="43" t="e">
        <f t="shared" si="7"/>
        <v>#N/A</v>
      </c>
    </row>
    <row r="29" spans="3:31" s="13" customFormat="1" ht="12.6" customHeight="1" x14ac:dyDescent="0.15">
      <c r="C29" s="67" t="s">
        <v>35</v>
      </c>
      <c r="D29" s="68"/>
      <c r="E29" s="17">
        <f t="shared" si="8"/>
        <v>0</v>
      </c>
      <c r="F29" s="21">
        <f t="shared" si="2"/>
        <v>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W29" s="42">
        <v>7</v>
      </c>
      <c r="X29" s="42" t="str">
        <f t="shared" si="1"/>
        <v>登校支援</v>
      </c>
      <c r="Y29" s="42">
        <f t="shared" si="0"/>
        <v>0</v>
      </c>
      <c r="Z29" s="43">
        <f t="shared" si="0"/>
        <v>0</v>
      </c>
      <c r="AA29" s="44">
        <f t="shared" si="3"/>
        <v>0</v>
      </c>
      <c r="AB29" s="45" t="str">
        <f t="shared" si="4"/>
        <v/>
      </c>
      <c r="AC29" s="43" t="str">
        <f t="shared" si="5"/>
        <v/>
      </c>
      <c r="AD29" s="42" t="e">
        <f t="shared" si="6"/>
        <v>#N/A</v>
      </c>
      <c r="AE29" s="43" t="e">
        <f t="shared" si="7"/>
        <v>#N/A</v>
      </c>
    </row>
    <row r="30" spans="3:31" s="13" customFormat="1" ht="12.6" customHeight="1" x14ac:dyDescent="0.15">
      <c r="C30" s="67" t="s">
        <v>41</v>
      </c>
      <c r="D30" s="68"/>
      <c r="E30" s="17">
        <f t="shared" si="8"/>
        <v>0</v>
      </c>
      <c r="F30" s="21">
        <f t="shared" si="2"/>
        <v>0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W30" s="42">
        <v>8</v>
      </c>
      <c r="X30" s="42" t="str">
        <f t="shared" si="1"/>
        <v>下校支援</v>
      </c>
      <c r="Y30" s="42">
        <f t="shared" si="0"/>
        <v>0</v>
      </c>
      <c r="Z30" s="43">
        <f t="shared" si="0"/>
        <v>0</v>
      </c>
      <c r="AA30" s="44">
        <f t="shared" si="3"/>
        <v>0</v>
      </c>
      <c r="AB30" s="45" t="str">
        <f t="shared" si="4"/>
        <v/>
      </c>
      <c r="AC30" s="43" t="str">
        <f t="shared" si="5"/>
        <v/>
      </c>
      <c r="AD30" s="42" t="e">
        <f t="shared" si="6"/>
        <v>#N/A</v>
      </c>
      <c r="AE30" s="43" t="e">
        <f t="shared" si="7"/>
        <v>#N/A</v>
      </c>
    </row>
    <row r="31" spans="3:31" s="13" customFormat="1" ht="12.6" customHeight="1" x14ac:dyDescent="0.15">
      <c r="C31" s="67" t="s">
        <v>44</v>
      </c>
      <c r="D31" s="68"/>
      <c r="E31" s="17">
        <f t="shared" si="8"/>
        <v>0</v>
      </c>
      <c r="F31" s="21">
        <f t="shared" si="2"/>
        <v>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W31" s="42">
        <v>9</v>
      </c>
      <c r="X31" s="42" t="str">
        <f t="shared" si="1"/>
        <v>資料作成</v>
      </c>
      <c r="Y31" s="42">
        <f t="shared" si="0"/>
        <v>0</v>
      </c>
      <c r="Z31" s="43">
        <f t="shared" si="0"/>
        <v>0</v>
      </c>
      <c r="AA31" s="44">
        <f t="shared" si="3"/>
        <v>0</v>
      </c>
      <c r="AB31" s="45" t="str">
        <f t="shared" si="4"/>
        <v/>
      </c>
      <c r="AC31" s="43" t="str">
        <f t="shared" si="5"/>
        <v/>
      </c>
      <c r="AD31" s="42" t="e">
        <f t="shared" si="6"/>
        <v>#N/A</v>
      </c>
      <c r="AE31" s="43" t="e">
        <f t="shared" si="7"/>
        <v>#N/A</v>
      </c>
    </row>
    <row r="32" spans="3:31" s="13" customFormat="1" ht="12.6" customHeight="1" x14ac:dyDescent="0.15">
      <c r="C32" s="67" t="s">
        <v>23</v>
      </c>
      <c r="D32" s="68"/>
      <c r="E32" s="17">
        <f t="shared" si="8"/>
        <v>0</v>
      </c>
      <c r="F32" s="21">
        <f t="shared" si="2"/>
        <v>0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W32" s="42">
        <v>10</v>
      </c>
      <c r="X32" s="42" t="str">
        <f t="shared" si="1"/>
        <v>保護者対応</v>
      </c>
      <c r="Y32" s="42">
        <f t="shared" si="0"/>
        <v>0</v>
      </c>
      <c r="Z32" s="43">
        <f t="shared" si="0"/>
        <v>0</v>
      </c>
      <c r="AA32" s="44">
        <f t="shared" si="3"/>
        <v>0</v>
      </c>
      <c r="AB32" s="45" t="str">
        <f t="shared" si="4"/>
        <v/>
      </c>
      <c r="AC32" s="43" t="str">
        <f t="shared" si="5"/>
        <v/>
      </c>
      <c r="AD32" s="42" t="e">
        <f t="shared" si="6"/>
        <v>#N/A</v>
      </c>
      <c r="AE32" s="43" t="e">
        <f t="shared" si="7"/>
        <v>#N/A</v>
      </c>
    </row>
    <row r="33" spans="3:31" s="13" customFormat="1" ht="12.6" customHeight="1" x14ac:dyDescent="0.15">
      <c r="C33" s="67" t="s">
        <v>62</v>
      </c>
      <c r="D33" s="68"/>
      <c r="E33" s="17">
        <f t="shared" si="8"/>
        <v>0</v>
      </c>
      <c r="F33" s="21">
        <f t="shared" si="2"/>
        <v>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W33" s="42">
        <v>11</v>
      </c>
      <c r="X33" s="42" t="str">
        <f t="shared" si="1"/>
        <v>ＰＴＡ対応</v>
      </c>
      <c r="Y33" s="42">
        <f t="shared" si="0"/>
        <v>0</v>
      </c>
      <c r="Z33" s="43">
        <f t="shared" si="0"/>
        <v>0</v>
      </c>
      <c r="AA33" s="44">
        <f t="shared" si="3"/>
        <v>0</v>
      </c>
      <c r="AB33" s="45" t="str">
        <f t="shared" si="4"/>
        <v/>
      </c>
      <c r="AC33" s="43" t="str">
        <f t="shared" si="5"/>
        <v/>
      </c>
      <c r="AD33" s="42" t="e">
        <f t="shared" si="6"/>
        <v>#N/A</v>
      </c>
      <c r="AE33" s="43" t="e">
        <f t="shared" si="7"/>
        <v>#N/A</v>
      </c>
    </row>
    <row r="34" spans="3:31" s="13" customFormat="1" ht="12.6" customHeight="1" x14ac:dyDescent="0.15">
      <c r="C34" s="67" t="s">
        <v>29</v>
      </c>
      <c r="D34" s="68"/>
      <c r="E34" s="17">
        <f t="shared" si="8"/>
        <v>0</v>
      </c>
      <c r="F34" s="21">
        <f t="shared" si="2"/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6"/>
      <c r="W34" s="42">
        <v>12</v>
      </c>
      <c r="X34" s="42" t="str">
        <f t="shared" si="1"/>
        <v>部活動</v>
      </c>
      <c r="Y34" s="42">
        <f t="shared" si="0"/>
        <v>0</v>
      </c>
      <c r="Z34" s="43">
        <f t="shared" si="0"/>
        <v>0</v>
      </c>
      <c r="AA34" s="44">
        <f t="shared" si="3"/>
        <v>0</v>
      </c>
      <c r="AB34" s="45" t="str">
        <f t="shared" si="4"/>
        <v/>
      </c>
      <c r="AC34" s="43" t="str">
        <f t="shared" si="5"/>
        <v/>
      </c>
      <c r="AD34" s="42" t="e">
        <f t="shared" si="6"/>
        <v>#N/A</v>
      </c>
      <c r="AE34" s="43" t="e">
        <f t="shared" si="7"/>
        <v>#N/A</v>
      </c>
    </row>
    <row r="35" spans="3:31" s="13" customFormat="1" ht="12.6" customHeight="1" x14ac:dyDescent="0.15">
      <c r="C35" s="67" t="s">
        <v>70</v>
      </c>
      <c r="D35" s="68"/>
      <c r="E35" s="17">
        <f t="shared" si="8"/>
        <v>0</v>
      </c>
      <c r="F35" s="21">
        <f t="shared" si="2"/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6"/>
      <c r="W35" s="42">
        <v>13</v>
      </c>
      <c r="X35" s="42" t="str">
        <f t="shared" si="1"/>
        <v>その他</v>
      </c>
      <c r="Y35" s="42">
        <f t="shared" si="0"/>
        <v>0</v>
      </c>
      <c r="Z35" s="43">
        <f t="shared" si="0"/>
        <v>0</v>
      </c>
      <c r="AA35" s="44">
        <f t="shared" si="3"/>
        <v>0</v>
      </c>
      <c r="AB35" s="45" t="str">
        <f t="shared" si="4"/>
        <v/>
      </c>
      <c r="AC35" s="43" t="str">
        <f t="shared" si="5"/>
        <v/>
      </c>
      <c r="AD35" s="42" t="e">
        <f t="shared" si="6"/>
        <v>#N/A</v>
      </c>
      <c r="AE35" s="43" t="e">
        <f t="shared" si="7"/>
        <v>#N/A</v>
      </c>
    </row>
    <row r="36" spans="3:31" s="13" customFormat="1" ht="12.6" customHeight="1" x14ac:dyDescent="0.15">
      <c r="C36" s="67" t="s">
        <v>61</v>
      </c>
      <c r="D36" s="68"/>
      <c r="E36" s="17">
        <f t="shared" si="8"/>
        <v>0</v>
      </c>
      <c r="F36" s="21">
        <f t="shared" si="2"/>
        <v>0</v>
      </c>
      <c r="H36" s="16"/>
      <c r="M36" s="18"/>
      <c r="N36" s="18"/>
      <c r="O36" s="18"/>
      <c r="P36" s="18"/>
      <c r="Q36" s="18"/>
      <c r="R36" s="18"/>
      <c r="S36" s="18"/>
      <c r="T36" s="18"/>
      <c r="U36" s="16"/>
      <c r="W36" s="42">
        <v>14</v>
      </c>
      <c r="X36" s="42" t="str">
        <f t="shared" si="1"/>
        <v>出張</v>
      </c>
      <c r="Y36" s="42">
        <f t="shared" si="0"/>
        <v>0</v>
      </c>
      <c r="Z36" s="43">
        <f t="shared" si="0"/>
        <v>0</v>
      </c>
      <c r="AA36" s="44">
        <f t="shared" si="3"/>
        <v>0</v>
      </c>
      <c r="AB36" s="45" t="str">
        <f t="shared" si="4"/>
        <v/>
      </c>
      <c r="AC36" s="43" t="str">
        <f t="shared" si="5"/>
        <v/>
      </c>
      <c r="AD36" s="42" t="e">
        <f t="shared" si="6"/>
        <v>#N/A</v>
      </c>
      <c r="AE36" s="43" t="e">
        <f t="shared" si="7"/>
        <v>#N/A</v>
      </c>
    </row>
    <row r="37" spans="3:31" s="13" customFormat="1" ht="12.6" customHeight="1" x14ac:dyDescent="0.15">
      <c r="C37" s="67" t="s">
        <v>27</v>
      </c>
      <c r="D37" s="68"/>
      <c r="E37" s="17">
        <f t="shared" si="8"/>
        <v>0</v>
      </c>
      <c r="F37" s="21">
        <f t="shared" si="2"/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6"/>
      <c r="W37" s="42">
        <v>15</v>
      </c>
      <c r="X37" s="42" t="str">
        <f t="shared" si="1"/>
        <v>休憩</v>
      </c>
      <c r="Y37" s="42">
        <f t="shared" si="0"/>
        <v>0</v>
      </c>
      <c r="Z37" s="43">
        <f t="shared" si="0"/>
        <v>0</v>
      </c>
      <c r="AA37" s="44">
        <f t="shared" si="3"/>
        <v>0</v>
      </c>
      <c r="AB37" s="45" t="str">
        <f t="shared" si="4"/>
        <v/>
      </c>
      <c r="AC37" s="43" t="str">
        <f t="shared" si="5"/>
        <v/>
      </c>
      <c r="AD37" s="42" t="e">
        <f t="shared" si="6"/>
        <v>#N/A</v>
      </c>
      <c r="AE37" s="43" t="e">
        <f t="shared" si="7"/>
        <v>#N/A</v>
      </c>
    </row>
    <row r="38" spans="3:31" s="13" customFormat="1" ht="12.6" customHeight="1" x14ac:dyDescent="0.15">
      <c r="C38" s="67" t="s">
        <v>0</v>
      </c>
      <c r="D38" s="68"/>
      <c r="E38" s="17">
        <f t="shared" si="8"/>
        <v>0</v>
      </c>
      <c r="F38" s="21">
        <f t="shared" si="2"/>
        <v>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6"/>
      <c r="W38" s="42">
        <v>16</v>
      </c>
      <c r="X38" s="42" t="str">
        <f t="shared" si="1"/>
        <v>除外時間</v>
      </c>
      <c r="Y38" s="42">
        <f t="shared" si="0"/>
        <v>0</v>
      </c>
      <c r="Z38" s="43">
        <f t="shared" si="0"/>
        <v>0</v>
      </c>
      <c r="AA38" s="44">
        <f t="shared" si="3"/>
        <v>0</v>
      </c>
      <c r="AB38" s="45" t="str">
        <f t="shared" si="4"/>
        <v/>
      </c>
      <c r="AC38" s="43" t="str">
        <f t="shared" si="5"/>
        <v/>
      </c>
      <c r="AD38" s="42" t="e">
        <f t="shared" si="6"/>
        <v>#N/A</v>
      </c>
      <c r="AE38" s="43" t="e">
        <f t="shared" si="7"/>
        <v>#N/A</v>
      </c>
    </row>
    <row r="39" spans="3:31" s="13" customFormat="1" ht="12.6" customHeight="1" x14ac:dyDescent="0.15">
      <c r="C39" s="67" t="s">
        <v>49</v>
      </c>
      <c r="D39" s="68"/>
      <c r="E39" s="17">
        <f t="shared" si="8"/>
        <v>0</v>
      </c>
      <c r="F39" s="21">
        <f t="shared" si="2"/>
        <v>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6"/>
      <c r="W39" s="42">
        <v>17</v>
      </c>
      <c r="X39" s="42" t="str">
        <f t="shared" si="1"/>
        <v>　</v>
      </c>
      <c r="Y39" s="42">
        <f t="shared" si="0"/>
        <v>0</v>
      </c>
      <c r="Z39" s="43">
        <f t="shared" si="0"/>
        <v>0</v>
      </c>
      <c r="AA39" s="44">
        <f t="shared" si="3"/>
        <v>0</v>
      </c>
      <c r="AB39" s="45" t="str">
        <f t="shared" si="4"/>
        <v/>
      </c>
      <c r="AC39" s="43" t="str">
        <f t="shared" si="5"/>
        <v/>
      </c>
      <c r="AD39" s="42" t="e">
        <f t="shared" si="6"/>
        <v>#N/A</v>
      </c>
      <c r="AE39" s="43" t="e">
        <f t="shared" si="7"/>
        <v>#N/A</v>
      </c>
    </row>
    <row r="40" spans="3:31" s="13" customFormat="1" ht="12.6" customHeight="1" x14ac:dyDescent="0.15">
      <c r="C40" s="67" t="s">
        <v>49</v>
      </c>
      <c r="D40" s="68"/>
      <c r="E40" s="17">
        <f t="shared" si="8"/>
        <v>0</v>
      </c>
      <c r="F40" s="21">
        <f t="shared" si="2"/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6"/>
      <c r="W40" s="42">
        <v>18</v>
      </c>
      <c r="X40" s="42" t="str">
        <f t="shared" si="1"/>
        <v>　</v>
      </c>
      <c r="Y40" s="42">
        <f t="shared" si="0"/>
        <v>0</v>
      </c>
      <c r="Z40" s="43">
        <f t="shared" si="0"/>
        <v>0</v>
      </c>
      <c r="AA40" s="44">
        <f t="shared" si="3"/>
        <v>0</v>
      </c>
      <c r="AB40" s="45" t="str">
        <f t="shared" si="4"/>
        <v/>
      </c>
      <c r="AC40" s="43" t="str">
        <f t="shared" si="5"/>
        <v/>
      </c>
      <c r="AD40" s="42" t="e">
        <f t="shared" si="6"/>
        <v>#N/A</v>
      </c>
      <c r="AE40" s="43" t="e">
        <f t="shared" si="7"/>
        <v>#N/A</v>
      </c>
    </row>
    <row r="41" spans="3:31" s="13" customFormat="1" ht="12.6" customHeight="1" thickBot="1" x14ac:dyDescent="0.2">
      <c r="C41" s="71" t="s">
        <v>49</v>
      </c>
      <c r="D41" s="72"/>
      <c r="E41" s="26">
        <f t="shared" si="8"/>
        <v>0</v>
      </c>
      <c r="F41" s="27">
        <f t="shared" si="2"/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6"/>
      <c r="W41" s="42">
        <v>19</v>
      </c>
      <c r="X41" s="42" t="str">
        <f t="shared" si="1"/>
        <v>　</v>
      </c>
      <c r="Y41" s="42">
        <f t="shared" si="0"/>
        <v>0</v>
      </c>
      <c r="Z41" s="43">
        <f t="shared" si="0"/>
        <v>0</v>
      </c>
      <c r="AA41" s="44">
        <f t="shared" si="3"/>
        <v>0</v>
      </c>
      <c r="AB41" s="45" t="str">
        <f t="shared" si="4"/>
        <v/>
      </c>
      <c r="AC41" s="43" t="str">
        <f t="shared" si="5"/>
        <v/>
      </c>
      <c r="AD41" s="42" t="e">
        <f t="shared" si="6"/>
        <v>#N/A</v>
      </c>
      <c r="AE41" s="43" t="e">
        <f t="shared" si="7"/>
        <v>#N/A</v>
      </c>
    </row>
    <row r="42" spans="3:31" s="13" customFormat="1" ht="19.5" customHeight="1" thickTop="1" thickBot="1" x14ac:dyDescent="0.2">
      <c r="C42" s="69" t="s">
        <v>73</v>
      </c>
      <c r="D42" s="70"/>
      <c r="E42" s="24">
        <f>SUM(E23:E41)</f>
        <v>0</v>
      </c>
      <c r="F42" s="25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6"/>
      <c r="W42" s="46"/>
      <c r="X42" s="42" t="str">
        <f t="shared" si="1"/>
        <v>時間総計</v>
      </c>
      <c r="Y42" s="42">
        <f t="shared" si="0"/>
        <v>0</v>
      </c>
      <c r="Z42" s="47"/>
      <c r="AA42" s="47"/>
      <c r="AB42" s="45" t="s">
        <v>56</v>
      </c>
      <c r="AC42" s="43">
        <f>1-SUM(AC23:AC41)</f>
        <v>1</v>
      </c>
      <c r="AD42" s="48" t="s">
        <v>71</v>
      </c>
      <c r="AE42" s="43">
        <f t="shared" ref="AE42" si="9">IF(AC42="",NA(),ROUNDDOWN(AC42,3))</f>
        <v>1</v>
      </c>
    </row>
    <row r="43" spans="3:31" x14ac:dyDescent="0.15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4"/>
      <c r="X43" s="36"/>
      <c r="Y43" s="36"/>
      <c r="Z43" s="36"/>
    </row>
    <row r="44" spans="3:31" ht="15.75" customHeight="1" x14ac:dyDescent="0.15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4"/>
      <c r="X44" s="36"/>
      <c r="Y44" s="36"/>
      <c r="Z44" s="36"/>
    </row>
    <row r="45" spans="3:31" ht="15.75" customHeight="1" x14ac:dyDescent="0.15">
      <c r="X45" s="36"/>
      <c r="Y45" s="36"/>
      <c r="Z45" s="36"/>
    </row>
    <row r="46" spans="3:31" ht="15.75" customHeight="1" x14ac:dyDescent="0.15">
      <c r="X46" s="36"/>
      <c r="Y46" s="36"/>
      <c r="Z46" s="36"/>
    </row>
    <row r="47" spans="3:31" ht="15.75" customHeight="1" x14ac:dyDescent="0.15">
      <c r="D47" s="7"/>
      <c r="F47" s="7"/>
      <c r="X47" s="36"/>
      <c r="Y47" s="36"/>
      <c r="Z47" s="36"/>
    </row>
    <row r="48" spans="3:31" ht="15.75" customHeight="1" x14ac:dyDescent="0.15">
      <c r="X48" s="36"/>
      <c r="Y48" s="36"/>
      <c r="Z48" s="36"/>
    </row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</sheetData>
  <mergeCells count="106">
    <mergeCell ref="U12:U14"/>
    <mergeCell ref="F15:F17"/>
    <mergeCell ref="G15:G17"/>
    <mergeCell ref="H15:H17"/>
    <mergeCell ref="I15:I17"/>
    <mergeCell ref="J15:J17"/>
    <mergeCell ref="M15:M17"/>
    <mergeCell ref="N15:N17"/>
    <mergeCell ref="O15:O17"/>
    <mergeCell ref="P15:P17"/>
    <mergeCell ref="Q15:Q17"/>
    <mergeCell ref="R15:R17"/>
    <mergeCell ref="S15:S17"/>
    <mergeCell ref="T15:T17"/>
    <mergeCell ref="K15:K17"/>
    <mergeCell ref="L15:L17"/>
    <mergeCell ref="U15:U17"/>
    <mergeCell ref="I12:I14"/>
    <mergeCell ref="J12:J14"/>
    <mergeCell ref="K12:K14"/>
    <mergeCell ref="O12:O14"/>
    <mergeCell ref="P12:P14"/>
    <mergeCell ref="N9:N11"/>
    <mergeCell ref="O9:O11"/>
    <mergeCell ref="P9:P11"/>
    <mergeCell ref="Q12:Q14"/>
    <mergeCell ref="R12:R14"/>
    <mergeCell ref="S12:S14"/>
    <mergeCell ref="E12:E14"/>
    <mergeCell ref="E15:E17"/>
    <mergeCell ref="T12:T14"/>
    <mergeCell ref="L12:L14"/>
    <mergeCell ref="M12:M14"/>
    <mergeCell ref="N12:N14"/>
    <mergeCell ref="F12:F14"/>
    <mergeCell ref="G12:G14"/>
    <mergeCell ref="H12:H14"/>
    <mergeCell ref="C41:D41"/>
    <mergeCell ref="C42:D42"/>
    <mergeCell ref="C9:D11"/>
    <mergeCell ref="C12:D14"/>
    <mergeCell ref="C15:D17"/>
    <mergeCell ref="C18:D20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38:D38"/>
    <mergeCell ref="C39:D39"/>
    <mergeCell ref="C40:D40"/>
    <mergeCell ref="AB21:AC21"/>
    <mergeCell ref="AD21:AE21"/>
    <mergeCell ref="C22:D22"/>
    <mergeCell ref="C23:D23"/>
    <mergeCell ref="C24:D24"/>
    <mergeCell ref="C25:D25"/>
    <mergeCell ref="X21:Z21"/>
    <mergeCell ref="Q18:Q20"/>
    <mergeCell ref="R18:R20"/>
    <mergeCell ref="S18:S20"/>
    <mergeCell ref="T18:T20"/>
    <mergeCell ref="O18:O20"/>
    <mergeCell ref="P18:P20"/>
    <mergeCell ref="U18:U20"/>
    <mergeCell ref="I18:I20"/>
    <mergeCell ref="J18:J20"/>
    <mergeCell ref="K18:K20"/>
    <mergeCell ref="L18:L20"/>
    <mergeCell ref="M18:M20"/>
    <mergeCell ref="N18:N20"/>
    <mergeCell ref="E18:E20"/>
    <mergeCell ref="F18:F20"/>
    <mergeCell ref="G18:G20"/>
    <mergeCell ref="H18:H20"/>
    <mergeCell ref="C7:D7"/>
    <mergeCell ref="E9:E11"/>
    <mergeCell ref="C2:U2"/>
    <mergeCell ref="C4:D5"/>
    <mergeCell ref="E4:F5"/>
    <mergeCell ref="H4:I4"/>
    <mergeCell ref="J4:N4"/>
    <mergeCell ref="O4:U5"/>
    <mergeCell ref="H5:I5"/>
    <mergeCell ref="J5:K5"/>
    <mergeCell ref="L5:N5"/>
    <mergeCell ref="U9:U11"/>
    <mergeCell ref="Q9:Q11"/>
    <mergeCell ref="R9:R11"/>
    <mergeCell ref="S9:S11"/>
    <mergeCell ref="T9:T11"/>
    <mergeCell ref="L9:L11"/>
    <mergeCell ref="F9:F11"/>
    <mergeCell ref="G9:G11"/>
    <mergeCell ref="H9:H11"/>
    <mergeCell ref="I9:I11"/>
    <mergeCell ref="J9:J11"/>
    <mergeCell ref="K9:K11"/>
    <mergeCell ref="M9:M11"/>
  </mergeCells>
  <phoneticPr fontId="1"/>
  <conditionalFormatting sqref="F23:F41">
    <cfRule type="containsErrors" dxfId="13" priority="14">
      <formula>ISERROR(F23)</formula>
    </cfRule>
  </conditionalFormatting>
  <conditionalFormatting sqref="E9">
    <cfRule type="expression" dxfId="12" priority="13">
      <formula>E9=0</formula>
    </cfRule>
  </conditionalFormatting>
  <conditionalFormatting sqref="E4:F5">
    <cfRule type="expression" dxfId="11" priority="12">
      <formula>$E$4=0</formula>
    </cfRule>
  </conditionalFormatting>
  <conditionalFormatting sqref="J4:N4">
    <cfRule type="expression" dxfId="10" priority="11">
      <formula>$J$4=0</formula>
    </cfRule>
  </conditionalFormatting>
  <conditionalFormatting sqref="J5:K5">
    <cfRule type="expression" dxfId="9" priority="10">
      <formula>$J$5=0</formula>
    </cfRule>
  </conditionalFormatting>
  <conditionalFormatting sqref="L5:N5">
    <cfRule type="expression" dxfId="8" priority="9">
      <formula>$L$5=0</formula>
    </cfRule>
  </conditionalFormatting>
  <conditionalFormatting sqref="AD42:AE42">
    <cfRule type="containsErrors" dxfId="7" priority="8">
      <formula>ISERROR(AD42)</formula>
    </cfRule>
  </conditionalFormatting>
  <conditionalFormatting sqref="E9:E11">
    <cfRule type="expression" dxfId="6" priority="7">
      <formula>E9="除外時間"</formula>
    </cfRule>
  </conditionalFormatting>
  <conditionalFormatting sqref="E12 E15 E18">
    <cfRule type="expression" dxfId="5" priority="6">
      <formula>E12=0</formula>
    </cfRule>
  </conditionalFormatting>
  <conditionalFormatting sqref="E12:E20">
    <cfRule type="expression" dxfId="4" priority="5">
      <formula>E12="除外時間"</formula>
    </cfRule>
  </conditionalFormatting>
  <conditionalFormatting sqref="F9:U9">
    <cfRule type="expression" dxfId="3" priority="4">
      <formula>F9=0</formula>
    </cfRule>
  </conditionalFormatting>
  <conditionalFormatting sqref="F9:U11">
    <cfRule type="expression" dxfId="2" priority="3">
      <formula>F9="除外時間"</formula>
    </cfRule>
  </conditionalFormatting>
  <conditionalFormatting sqref="F12:U12 F15:U15 F18:U18">
    <cfRule type="expression" dxfId="1" priority="2">
      <formula>F12=0</formula>
    </cfRule>
  </conditionalFormatting>
  <conditionalFormatting sqref="F12:U20">
    <cfRule type="expression" dxfId="0" priority="1">
      <formula>F12="除外時間"</formula>
    </cfRule>
  </conditionalFormatting>
  <dataValidations count="1">
    <dataValidation type="list" allowBlank="1" showInputMessage="1" showErrorMessage="1" sqref="E9:U9 E18:U18 E12:U12 E15:U15" xr:uid="{221F8B5B-CAFD-4DAB-AA2C-FB1EE27BC583}">
      <formula1>$C$23:$C$41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5分ごと</vt:lpstr>
      <vt:lpstr>10分ごと</vt:lpstr>
      <vt:lpstr>15分ごと</vt:lpstr>
      <vt:lpstr>'10分ごと'!Print_Area</vt:lpstr>
      <vt:lpstr>'15分ごと'!Print_Area</vt:lpstr>
      <vt:lpstr>'5分ごと'!Print_Area</vt:lpstr>
    </vt:vector>
  </TitlesOfParts>
  <Manager/>
  <Company>群馬県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茂木 直人７６</dc:creator>
  <cp:keywords/>
  <dc:description/>
  <cp:lastModifiedBy>（学人）奈良 達也</cp:lastModifiedBy>
  <cp:revision/>
  <cp:lastPrinted>2022-03-17T06:38:02Z</cp:lastPrinted>
  <dcterms:created xsi:type="dcterms:W3CDTF">2020-05-18T00:33:18Z</dcterms:created>
  <dcterms:modified xsi:type="dcterms:W3CDTF">2024-03-25T10:38:59Z</dcterms:modified>
  <cp:category/>
  <cp:contentStatus/>
</cp:coreProperties>
</file>