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hima-ko\Desktop\R8年度在校等時間ファイル関係\0206_作業用【重要】施行・R8使用ファイル\R8用\"/>
    </mc:Choice>
  </mc:AlternateContent>
  <xr:revisionPtr revIDLastSave="0" documentId="13_ncr:1_{623824ED-00C3-4567-B155-D7050ED94419}" xr6:coauthVersionLast="47" xr6:coauthVersionMax="47" xr10:uidLastSave="{00000000-0000-0000-0000-000000000000}"/>
  <bookViews>
    <workbookView xWindow="1520" yWindow="290" windowWidth="15720" windowHeight="10510" tabRatio="683" firstSheet="2" activeTab="3" xr2:uid="{00000000-000D-0000-FFFF-FFFF00000000}"/>
  </bookViews>
  <sheets>
    <sheet name="リスト" sheetId="161" state="hidden" r:id="rId1"/>
    <sheet name="学校名(市町村)" sheetId="145" state="hidden" r:id="rId2"/>
    <sheet name="打ち換えシート" sheetId="163" r:id="rId3"/>
    <sheet name="例月報告" sheetId="160" r:id="rId4"/>
    <sheet name="入力例" sheetId="162" r:id="rId5"/>
    <sheet name="2026一覧" sheetId="147" r:id="rId6"/>
  </sheets>
  <definedNames>
    <definedName name="_xlnm.Print_Area" localSheetId="5">'2026一覧'!$B$6:$AB$157</definedName>
    <definedName name="_xlnm.Print_Area" localSheetId="4">入力例!$A$1:$Q$56</definedName>
    <definedName name="_xlnm.Print_Area" localSheetId="3">例月報告!$A$1:$Q$56</definedName>
    <definedName name="_xlnm.Print_Titles" localSheetId="5">'2026一覧'!$6:$7</definedName>
    <definedName name="_xlnm.Print_Titles" localSheetId="4">入力例!$1:$6</definedName>
    <definedName name="_xlnm.Print_Titles" localSheetId="3">例月報告!$1:$6</definedName>
    <definedName name="みどり">'学校名(市町村)'!$AY$5:$AY$90</definedName>
    <definedName name="みなかみ">'学校名(市町村)'!$BP$5:$BP$90</definedName>
    <definedName name="安中">'学校名(市町村)'!$AX$5:$AX$90</definedName>
    <definedName name="伊勢崎">'学校名(市町村)'!$AQ$5:$AQ$90</definedName>
    <definedName name="下仁田">'学校名(市町村)'!$BD$5:$BD$90</definedName>
    <definedName name="甘楽">'学校名(市町村)'!$BF$5:$BF$90</definedName>
    <definedName name="館林">'学校名(市町村)'!$AT$5:$AT$90</definedName>
    <definedName name="吉岡">'学校名(市町村)'!$BA$5:$BA$90</definedName>
    <definedName name="玉村">'学校名(市町村)'!$BQ$5:$BQ$90</definedName>
    <definedName name="桐生">'学校名(市町村)'!$AP$5:$AP$90</definedName>
    <definedName name="高崎">'学校名(市町村)'!$AO$5:$AO$90</definedName>
    <definedName name="高山">'学校名(市町村)'!$BK$5:$BK$90</definedName>
    <definedName name="渋川">'学校名(市町村)'!$AU$5:$AU$90</definedName>
    <definedName name="昭和">'学校名(市町村)'!$BO$5:$BO$90</definedName>
    <definedName name="沼田">'学校名(市町村)'!$AS$5:$AS$90</definedName>
    <definedName name="上野">'学校名(市町村)'!$BB$5:$BB$90</definedName>
    <definedName name="職員氏名" localSheetId="4">#REF!</definedName>
    <definedName name="職員氏名">#REF!</definedName>
    <definedName name="榛東">'学校名(市町村)'!$AZ$5:$AZ$90</definedName>
    <definedName name="神流">'学校名(市町村)'!$BC$5:$BC$90</definedName>
    <definedName name="千代田">'学校名(市町村)'!$BT$5:$BT$90</definedName>
    <definedName name="川場">'学校名(市町村)'!$BN$5:$BN$90</definedName>
    <definedName name="前橋">'学校名(市町村)'!$AN$5:$AN$90</definedName>
    <definedName name="草津">'学校名(市町村)'!$BJ$5:$BJ$90</definedName>
    <definedName name="太田">'学校名(市町村)'!$AR$5:$AR$90</definedName>
    <definedName name="大泉">'学校名(市町村)'!$BU$5:$BU$90</definedName>
    <definedName name="中之条">'学校名(市町村)'!$BG$5:$BG$90</definedName>
    <definedName name="長野原">'学校名(市町村)'!$BH$5:$BH$90</definedName>
    <definedName name="嬬恋">'学校名(市町村)'!$BI$5:$BI$90</definedName>
    <definedName name="東吾妻">'学校名(市町村)'!$BL$5:$BL$90</definedName>
    <definedName name="藤岡">'学校名(市町村)'!$AV$5:$AV$90</definedName>
    <definedName name="南牧">'学校名(市町村)'!$BE$5:$BE$90</definedName>
    <definedName name="板倉">'学校名(市町村)'!$BR$5:$BR$90</definedName>
    <definedName name="富岡">'学校名(市町村)'!$AW$5:$AW$90</definedName>
    <definedName name="片品">'学校名(市町村)'!$BM$5:$BM$90</definedName>
    <definedName name="明和">'学校名(市町村)'!$BS$5:$BS$90</definedName>
    <definedName name="邑楽">'学校名(市町村)'!$BV$5:$BV$90</definedName>
    <definedName name="利根沼田学校組合">'学校名(市町村)'!$BW$5:$BW$90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60" l="1"/>
  <c r="AS7" i="160"/>
  <c r="BF7" i="160"/>
  <c r="BS7" i="160"/>
  <c r="CF7" i="160"/>
  <c r="CS7" i="160"/>
  <c r="DF7" i="160"/>
  <c r="DS7" i="160"/>
  <c r="EF7" i="160"/>
  <c r="ES7" i="160"/>
  <c r="FF7" i="160"/>
  <c r="FS7" i="160"/>
  <c r="AF8" i="160"/>
  <c r="AS8" i="160"/>
  <c r="BF8" i="160"/>
  <c r="BS8" i="160"/>
  <c r="CF8" i="160"/>
  <c r="CS8" i="160"/>
  <c r="DF8" i="160"/>
  <c r="DS8" i="160"/>
  <c r="EF8" i="160"/>
  <c r="ES8" i="160"/>
  <c r="FF8" i="160"/>
  <c r="FS8" i="160"/>
  <c r="AF9" i="160"/>
  <c r="AS9" i="160"/>
  <c r="BF9" i="160"/>
  <c r="BS9" i="160"/>
  <c r="CF9" i="160"/>
  <c r="CS9" i="160"/>
  <c r="DF9" i="160"/>
  <c r="DS9" i="160"/>
  <c r="EF9" i="160"/>
  <c r="ES9" i="160"/>
  <c r="FF9" i="160"/>
  <c r="FS9" i="160"/>
  <c r="AF10" i="160"/>
  <c r="AS10" i="160"/>
  <c r="BF10" i="160"/>
  <c r="BS10" i="160"/>
  <c r="CF10" i="160"/>
  <c r="CS10" i="160"/>
  <c r="DF10" i="160"/>
  <c r="DS10" i="160"/>
  <c r="EF10" i="160"/>
  <c r="ES10" i="160"/>
  <c r="FF10" i="160"/>
  <c r="FS10" i="160"/>
  <c r="AF11" i="160"/>
  <c r="AS11" i="160"/>
  <c r="BF11" i="160"/>
  <c r="BS11" i="160"/>
  <c r="CF11" i="160"/>
  <c r="CS11" i="160"/>
  <c r="DF11" i="160"/>
  <c r="DS11" i="160"/>
  <c r="EF11" i="160"/>
  <c r="ES11" i="160"/>
  <c r="FF11" i="160"/>
  <c r="FS11" i="160"/>
  <c r="AF12" i="160"/>
  <c r="AS12" i="160"/>
  <c r="BF12" i="160"/>
  <c r="BS12" i="160"/>
  <c r="CF12" i="160"/>
  <c r="CS12" i="160"/>
  <c r="DF12" i="160"/>
  <c r="DS12" i="160"/>
  <c r="EF12" i="160"/>
  <c r="ES12" i="160"/>
  <c r="FF12" i="160"/>
  <c r="FS12" i="160"/>
  <c r="AF13" i="160"/>
  <c r="AS13" i="160"/>
  <c r="BF13" i="160"/>
  <c r="BS13" i="160"/>
  <c r="CF13" i="160"/>
  <c r="CS13" i="160"/>
  <c r="DF13" i="160"/>
  <c r="DS13" i="160"/>
  <c r="EF13" i="160"/>
  <c r="ES13" i="160"/>
  <c r="FF13" i="160"/>
  <c r="FS13" i="160"/>
  <c r="AF14" i="160"/>
  <c r="AS14" i="160"/>
  <c r="BF14" i="160"/>
  <c r="BS14" i="160"/>
  <c r="CF14" i="160"/>
  <c r="CS14" i="160"/>
  <c r="DF14" i="160"/>
  <c r="DS14" i="160"/>
  <c r="EF14" i="160"/>
  <c r="ES14" i="160"/>
  <c r="FF14" i="160"/>
  <c r="FS14" i="160"/>
  <c r="AF15" i="160"/>
  <c r="AS15" i="160"/>
  <c r="BF15" i="160"/>
  <c r="BS15" i="160"/>
  <c r="CF15" i="160"/>
  <c r="CS15" i="160"/>
  <c r="DF15" i="160"/>
  <c r="DS15" i="160"/>
  <c r="EF15" i="160"/>
  <c r="ES15" i="160"/>
  <c r="FF15" i="160"/>
  <c r="FS15" i="160"/>
  <c r="AF16" i="160"/>
  <c r="AS16" i="160"/>
  <c r="BF16" i="160"/>
  <c r="BS16" i="160"/>
  <c r="CF16" i="160"/>
  <c r="CS16" i="160"/>
  <c r="DF16" i="160"/>
  <c r="DS16" i="160"/>
  <c r="EF16" i="160"/>
  <c r="ES16" i="160"/>
  <c r="FF16" i="160"/>
  <c r="FS16" i="160"/>
  <c r="AF17" i="160"/>
  <c r="AS17" i="160"/>
  <c r="BF17" i="160"/>
  <c r="BS17" i="160"/>
  <c r="CF17" i="160"/>
  <c r="CS17" i="160"/>
  <c r="DF17" i="160"/>
  <c r="DS17" i="160"/>
  <c r="EF17" i="160"/>
  <c r="ES17" i="160"/>
  <c r="FF17" i="160"/>
  <c r="FS17" i="160"/>
  <c r="AF18" i="160"/>
  <c r="AS18" i="160"/>
  <c r="BF18" i="160"/>
  <c r="BS18" i="160"/>
  <c r="CF18" i="160"/>
  <c r="CS18" i="160"/>
  <c r="DF18" i="160"/>
  <c r="DS18" i="160"/>
  <c r="EF18" i="160"/>
  <c r="ES18" i="160"/>
  <c r="FF18" i="160"/>
  <c r="FS18" i="160"/>
  <c r="AF19" i="160"/>
  <c r="AS19" i="160"/>
  <c r="BF19" i="160"/>
  <c r="BS19" i="160"/>
  <c r="CF19" i="160"/>
  <c r="CS19" i="160"/>
  <c r="DF19" i="160"/>
  <c r="DS19" i="160"/>
  <c r="EF19" i="160"/>
  <c r="ES19" i="160"/>
  <c r="FF19" i="160"/>
  <c r="FS19" i="160"/>
  <c r="AF20" i="160"/>
  <c r="AS20" i="160"/>
  <c r="BF20" i="160"/>
  <c r="BS20" i="160"/>
  <c r="CF20" i="160"/>
  <c r="CS20" i="160"/>
  <c r="DF20" i="160"/>
  <c r="DS20" i="160"/>
  <c r="EF20" i="160"/>
  <c r="ES20" i="160"/>
  <c r="FF20" i="160"/>
  <c r="FS20" i="160"/>
  <c r="AF21" i="160"/>
  <c r="AS21" i="160"/>
  <c r="BF21" i="160"/>
  <c r="BS21" i="160"/>
  <c r="CF21" i="160"/>
  <c r="CS21" i="160"/>
  <c r="DF21" i="160"/>
  <c r="DS21" i="160"/>
  <c r="EF21" i="160"/>
  <c r="ES21" i="160"/>
  <c r="FF21" i="160"/>
  <c r="FS21" i="160"/>
  <c r="AF22" i="160"/>
  <c r="AS22" i="160"/>
  <c r="BF22" i="160"/>
  <c r="BS22" i="160"/>
  <c r="CF22" i="160"/>
  <c r="CS22" i="160"/>
  <c r="DF22" i="160"/>
  <c r="DS22" i="160"/>
  <c r="EF22" i="160"/>
  <c r="ES22" i="160"/>
  <c r="FF22" i="160"/>
  <c r="FS22" i="160"/>
  <c r="AF23" i="160"/>
  <c r="AS23" i="160"/>
  <c r="BF23" i="160"/>
  <c r="BS23" i="160"/>
  <c r="CF23" i="160"/>
  <c r="CS23" i="160"/>
  <c r="DF23" i="160"/>
  <c r="DS23" i="160"/>
  <c r="EF23" i="160"/>
  <c r="ES23" i="160"/>
  <c r="FF23" i="160"/>
  <c r="FS23" i="160"/>
  <c r="AF24" i="160"/>
  <c r="AS24" i="160"/>
  <c r="BF24" i="160"/>
  <c r="BS24" i="160"/>
  <c r="CF24" i="160"/>
  <c r="CS24" i="160"/>
  <c r="DF24" i="160"/>
  <c r="DS24" i="160"/>
  <c r="EF24" i="160"/>
  <c r="ES24" i="160"/>
  <c r="FF24" i="160"/>
  <c r="FS24" i="160"/>
  <c r="AF25" i="160"/>
  <c r="AS25" i="160"/>
  <c r="BF25" i="160"/>
  <c r="BS25" i="160"/>
  <c r="CF25" i="160"/>
  <c r="CS25" i="160"/>
  <c r="DF25" i="160"/>
  <c r="DS25" i="160"/>
  <c r="EF25" i="160"/>
  <c r="ES25" i="160"/>
  <c r="FF25" i="160"/>
  <c r="FS25" i="160"/>
  <c r="AF26" i="160"/>
  <c r="AS26" i="160"/>
  <c r="BF26" i="160"/>
  <c r="BS26" i="160"/>
  <c r="CF26" i="160"/>
  <c r="CS26" i="160"/>
  <c r="DF26" i="160"/>
  <c r="DS26" i="160"/>
  <c r="EF26" i="160"/>
  <c r="ES26" i="160"/>
  <c r="FF26" i="160"/>
  <c r="FS26" i="160"/>
  <c r="AF27" i="160"/>
  <c r="AS27" i="160"/>
  <c r="BF27" i="160"/>
  <c r="BS27" i="160"/>
  <c r="CF27" i="160"/>
  <c r="CS27" i="160"/>
  <c r="DF27" i="160"/>
  <c r="DS27" i="160"/>
  <c r="EF27" i="160"/>
  <c r="ES27" i="160"/>
  <c r="FF27" i="160"/>
  <c r="FS27" i="160"/>
  <c r="AF28" i="160"/>
  <c r="AS28" i="160"/>
  <c r="BF28" i="160"/>
  <c r="BS28" i="160"/>
  <c r="CF28" i="160"/>
  <c r="CS28" i="160"/>
  <c r="DF28" i="160"/>
  <c r="DS28" i="160"/>
  <c r="EF28" i="160"/>
  <c r="ES28" i="160"/>
  <c r="FF28" i="160"/>
  <c r="FS28" i="160"/>
  <c r="AF29" i="160"/>
  <c r="AS29" i="160"/>
  <c r="BF29" i="160"/>
  <c r="BS29" i="160"/>
  <c r="CF29" i="160"/>
  <c r="CS29" i="160"/>
  <c r="DF29" i="160"/>
  <c r="DS29" i="160"/>
  <c r="EF29" i="160"/>
  <c r="ES29" i="160"/>
  <c r="FF29" i="160"/>
  <c r="FS29" i="160"/>
  <c r="AF30" i="160"/>
  <c r="AS30" i="160"/>
  <c r="BF30" i="160"/>
  <c r="BS30" i="160"/>
  <c r="CF30" i="160"/>
  <c r="CS30" i="160"/>
  <c r="DF30" i="160"/>
  <c r="DS30" i="160"/>
  <c r="EF30" i="160"/>
  <c r="ES30" i="160"/>
  <c r="FF30" i="160"/>
  <c r="FS30" i="160"/>
  <c r="AF31" i="160"/>
  <c r="AS31" i="160"/>
  <c r="BF31" i="160"/>
  <c r="BS31" i="160"/>
  <c r="CF31" i="160"/>
  <c r="CS31" i="160"/>
  <c r="DF31" i="160"/>
  <c r="DS31" i="160"/>
  <c r="EF31" i="160"/>
  <c r="ES31" i="160"/>
  <c r="FF31" i="160"/>
  <c r="FS31" i="160"/>
  <c r="AF32" i="160"/>
  <c r="AS32" i="160"/>
  <c r="BF32" i="160"/>
  <c r="BS32" i="160"/>
  <c r="CF32" i="160"/>
  <c r="CS32" i="160"/>
  <c r="DF32" i="160"/>
  <c r="DS32" i="160"/>
  <c r="EF32" i="160"/>
  <c r="ES32" i="160"/>
  <c r="FF32" i="160"/>
  <c r="FS32" i="160"/>
  <c r="AF33" i="160"/>
  <c r="AS33" i="160"/>
  <c r="BF33" i="160"/>
  <c r="BS33" i="160"/>
  <c r="CF33" i="160"/>
  <c r="CS33" i="160"/>
  <c r="DF33" i="160"/>
  <c r="DS33" i="160"/>
  <c r="EF33" i="160"/>
  <c r="ES33" i="160"/>
  <c r="FF33" i="160"/>
  <c r="FS33" i="160"/>
  <c r="AF34" i="160"/>
  <c r="AS34" i="160"/>
  <c r="BF34" i="160"/>
  <c r="BS34" i="160"/>
  <c r="CF34" i="160"/>
  <c r="CS34" i="160"/>
  <c r="DF34" i="160"/>
  <c r="DS34" i="160"/>
  <c r="EF34" i="160"/>
  <c r="ES34" i="160"/>
  <c r="FF34" i="160"/>
  <c r="FS34" i="160"/>
  <c r="AF35" i="160"/>
  <c r="AS35" i="160"/>
  <c r="BF35" i="160"/>
  <c r="BS35" i="160"/>
  <c r="CF35" i="160"/>
  <c r="CS35" i="160"/>
  <c r="DF35" i="160"/>
  <c r="DS35" i="160"/>
  <c r="EF35" i="160"/>
  <c r="ES35" i="160"/>
  <c r="FF35" i="160"/>
  <c r="FS35" i="160"/>
  <c r="AF36" i="160"/>
  <c r="AS36" i="160"/>
  <c r="BF36" i="160"/>
  <c r="BS36" i="160"/>
  <c r="CF36" i="160"/>
  <c r="CS36" i="160"/>
  <c r="DF36" i="160"/>
  <c r="DS36" i="160"/>
  <c r="EF36" i="160"/>
  <c r="ES36" i="160"/>
  <c r="FF36" i="160"/>
  <c r="FS36" i="160"/>
  <c r="AF37" i="160"/>
  <c r="AS37" i="160"/>
  <c r="BF37" i="160"/>
  <c r="BS37" i="160"/>
  <c r="CF37" i="160"/>
  <c r="CS37" i="160"/>
  <c r="DF37" i="160"/>
  <c r="DS37" i="160"/>
  <c r="EF37" i="160"/>
  <c r="ES37" i="160"/>
  <c r="FF37" i="160"/>
  <c r="FS37" i="160"/>
  <c r="AF38" i="160"/>
  <c r="AS38" i="160"/>
  <c r="BF38" i="160"/>
  <c r="BS38" i="160"/>
  <c r="CF38" i="160"/>
  <c r="CS38" i="160"/>
  <c r="DF38" i="160"/>
  <c r="DS38" i="160"/>
  <c r="EF38" i="160"/>
  <c r="ES38" i="160"/>
  <c r="FF38" i="160"/>
  <c r="FS38" i="160"/>
  <c r="AF39" i="160"/>
  <c r="AS39" i="160"/>
  <c r="BF39" i="160"/>
  <c r="BS39" i="160"/>
  <c r="CF39" i="160"/>
  <c r="CS39" i="160"/>
  <c r="DF39" i="160"/>
  <c r="DS39" i="160"/>
  <c r="EF39" i="160"/>
  <c r="ES39" i="160"/>
  <c r="FF39" i="160"/>
  <c r="FS39" i="160"/>
  <c r="AF40" i="160"/>
  <c r="AS40" i="160"/>
  <c r="BF40" i="160"/>
  <c r="BS40" i="160"/>
  <c r="CF40" i="160"/>
  <c r="CS40" i="160"/>
  <c r="DF40" i="160"/>
  <c r="DS40" i="160"/>
  <c r="EF40" i="160"/>
  <c r="ES40" i="160"/>
  <c r="FF40" i="160"/>
  <c r="FS40" i="160"/>
  <c r="AF41" i="160"/>
  <c r="AS41" i="160"/>
  <c r="BF41" i="160"/>
  <c r="BS41" i="160"/>
  <c r="CF41" i="160"/>
  <c r="CS41" i="160"/>
  <c r="DF41" i="160"/>
  <c r="DS41" i="160"/>
  <c r="EF41" i="160"/>
  <c r="ES41" i="160"/>
  <c r="FF41" i="160"/>
  <c r="FS41" i="160"/>
  <c r="AF42" i="160"/>
  <c r="AS42" i="160"/>
  <c r="BF42" i="160"/>
  <c r="BS42" i="160"/>
  <c r="CF42" i="160"/>
  <c r="CS42" i="160"/>
  <c r="DF42" i="160"/>
  <c r="DS42" i="160"/>
  <c r="EF42" i="160"/>
  <c r="ES42" i="160"/>
  <c r="FF42" i="160"/>
  <c r="FS42" i="160"/>
  <c r="AF43" i="160"/>
  <c r="AS43" i="160"/>
  <c r="BF43" i="160"/>
  <c r="BS43" i="160"/>
  <c r="CF43" i="160"/>
  <c r="CS43" i="160"/>
  <c r="DF43" i="160"/>
  <c r="DS43" i="160"/>
  <c r="EF43" i="160"/>
  <c r="ES43" i="160"/>
  <c r="FF43" i="160"/>
  <c r="FS43" i="160"/>
  <c r="AF44" i="160"/>
  <c r="AS44" i="160"/>
  <c r="BF44" i="160"/>
  <c r="BS44" i="160"/>
  <c r="CF44" i="160"/>
  <c r="CS44" i="160"/>
  <c r="DF44" i="160"/>
  <c r="DS44" i="160"/>
  <c r="EF44" i="160"/>
  <c r="ES44" i="160"/>
  <c r="FF44" i="160"/>
  <c r="FS44" i="160"/>
  <c r="AF45" i="160"/>
  <c r="AS45" i="160"/>
  <c r="BF45" i="160"/>
  <c r="BS45" i="160"/>
  <c r="CF45" i="160"/>
  <c r="CS45" i="160"/>
  <c r="DF45" i="160"/>
  <c r="DS45" i="160"/>
  <c r="EF45" i="160"/>
  <c r="ES45" i="160"/>
  <c r="FF45" i="160"/>
  <c r="FS45" i="160"/>
  <c r="AF46" i="160"/>
  <c r="AS46" i="160"/>
  <c r="BF46" i="160"/>
  <c r="BS46" i="160"/>
  <c r="CF46" i="160"/>
  <c r="CS46" i="160"/>
  <c r="DF46" i="160"/>
  <c r="DS46" i="160"/>
  <c r="EF46" i="160"/>
  <c r="ES46" i="160"/>
  <c r="FF46" i="160"/>
  <c r="FS46" i="160"/>
  <c r="AF47" i="160"/>
  <c r="AS47" i="160"/>
  <c r="BF47" i="160"/>
  <c r="BS47" i="160"/>
  <c r="CF47" i="160"/>
  <c r="CS47" i="160"/>
  <c r="DF47" i="160"/>
  <c r="DS47" i="160"/>
  <c r="EF47" i="160"/>
  <c r="ES47" i="160"/>
  <c r="FF47" i="160"/>
  <c r="FS47" i="160"/>
  <c r="AF48" i="160"/>
  <c r="AS48" i="160"/>
  <c r="BF48" i="160"/>
  <c r="BS48" i="160"/>
  <c r="CF48" i="160"/>
  <c r="CS48" i="160"/>
  <c r="DF48" i="160"/>
  <c r="DS48" i="160"/>
  <c r="EF48" i="160"/>
  <c r="ES48" i="160"/>
  <c r="FF48" i="160"/>
  <c r="FS48" i="160"/>
  <c r="AF49" i="160"/>
  <c r="AS49" i="160"/>
  <c r="BF49" i="160"/>
  <c r="BS49" i="160"/>
  <c r="CF49" i="160"/>
  <c r="CS49" i="160"/>
  <c r="DF49" i="160"/>
  <c r="DS49" i="160"/>
  <c r="EF49" i="160"/>
  <c r="ES49" i="160"/>
  <c r="FF49" i="160"/>
  <c r="FS49" i="160"/>
  <c r="AF50" i="160"/>
  <c r="AS50" i="160"/>
  <c r="BF50" i="160"/>
  <c r="BS50" i="160"/>
  <c r="CF50" i="160"/>
  <c r="CS50" i="160"/>
  <c r="DF50" i="160"/>
  <c r="DS50" i="160"/>
  <c r="EF50" i="160"/>
  <c r="ES50" i="160"/>
  <c r="FF50" i="160"/>
  <c r="FS50" i="160"/>
  <c r="AF51" i="160"/>
  <c r="AS51" i="160"/>
  <c r="BF51" i="160"/>
  <c r="BS51" i="160"/>
  <c r="CF51" i="160"/>
  <c r="CS51" i="160"/>
  <c r="DF51" i="160"/>
  <c r="DS51" i="160"/>
  <c r="EF51" i="160"/>
  <c r="ES51" i="160"/>
  <c r="FF51" i="160"/>
  <c r="FS51" i="160"/>
  <c r="AF52" i="160"/>
  <c r="AS52" i="160"/>
  <c r="BF52" i="160"/>
  <c r="BS52" i="160"/>
  <c r="CF52" i="160"/>
  <c r="CS52" i="160"/>
  <c r="DF52" i="160"/>
  <c r="DS52" i="160"/>
  <c r="EF52" i="160"/>
  <c r="ES52" i="160"/>
  <c r="FF52" i="160"/>
  <c r="FS52" i="160"/>
  <c r="AF53" i="160"/>
  <c r="AS53" i="160"/>
  <c r="BF53" i="160"/>
  <c r="BS53" i="160"/>
  <c r="CF53" i="160"/>
  <c r="CS53" i="160"/>
  <c r="DF53" i="160"/>
  <c r="DS53" i="160"/>
  <c r="EF53" i="160"/>
  <c r="ES53" i="160"/>
  <c r="FF53" i="160"/>
  <c r="FS53" i="160"/>
  <c r="AF54" i="160"/>
  <c r="AS54" i="160"/>
  <c r="BF54" i="160"/>
  <c r="BS54" i="160"/>
  <c r="CF54" i="160"/>
  <c r="CS54" i="160"/>
  <c r="DF54" i="160"/>
  <c r="DS54" i="160"/>
  <c r="EF54" i="160"/>
  <c r="ES54" i="160"/>
  <c r="FF54" i="160"/>
  <c r="FS54" i="160"/>
  <c r="AF55" i="160"/>
  <c r="AS55" i="160"/>
  <c r="BF55" i="160"/>
  <c r="BS55" i="160"/>
  <c r="CF55" i="160"/>
  <c r="CS55" i="160"/>
  <c r="DF55" i="160"/>
  <c r="DS55" i="160"/>
  <c r="EF55" i="160"/>
  <c r="ES55" i="160"/>
  <c r="FF55" i="160"/>
  <c r="FS55" i="160"/>
  <c r="AF56" i="160"/>
  <c r="AS56" i="160"/>
  <c r="BF56" i="160"/>
  <c r="BS56" i="160"/>
  <c r="CF56" i="160"/>
  <c r="CS56" i="160"/>
  <c r="DF56" i="160"/>
  <c r="DS56" i="160"/>
  <c r="EF56" i="160"/>
  <c r="ES56" i="160"/>
  <c r="FF56" i="160"/>
  <c r="FS56" i="160"/>
  <c r="AB57" i="147"/>
  <c r="AB56" i="147"/>
  <c r="AB55" i="147"/>
  <c r="AB54" i="147"/>
  <c r="AB53" i="147"/>
  <c r="AB52" i="147"/>
  <c r="AB51" i="147"/>
  <c r="AB50" i="147"/>
  <c r="AB49" i="147"/>
  <c r="AB48" i="147"/>
  <c r="AB47" i="147"/>
  <c r="AB46" i="147"/>
  <c r="AB45" i="147"/>
  <c r="AB44" i="147"/>
  <c r="AB43" i="147"/>
  <c r="AB42" i="147"/>
  <c r="AB41" i="147"/>
  <c r="AB40" i="147"/>
  <c r="AB39" i="147"/>
  <c r="AB38" i="147"/>
  <c r="AB37" i="147"/>
  <c r="AB36" i="147"/>
  <c r="AB35" i="147"/>
  <c r="AB34" i="147"/>
  <c r="AB33" i="147"/>
  <c r="AB32" i="147"/>
  <c r="AB31" i="147"/>
  <c r="AB30" i="147"/>
  <c r="AB29" i="147"/>
  <c r="AB28" i="147"/>
  <c r="AB27" i="147"/>
  <c r="AB26" i="147"/>
  <c r="AB25" i="147"/>
  <c r="AB24" i="147"/>
  <c r="AB23" i="147"/>
  <c r="AB22" i="147"/>
  <c r="AB21" i="147"/>
  <c r="AB20" i="147"/>
  <c r="AB19" i="147"/>
  <c r="AB18" i="147"/>
  <c r="AB17" i="147"/>
  <c r="AB16" i="147"/>
  <c r="AB15" i="147"/>
  <c r="AB14" i="147"/>
  <c r="AB13" i="147"/>
  <c r="AB12" i="147"/>
  <c r="AB11" i="147"/>
  <c r="AB10" i="147"/>
  <c r="AB9" i="147"/>
  <c r="AB8" i="147"/>
  <c r="Z57" i="147"/>
  <c r="Z56" i="147"/>
  <c r="Z55" i="147"/>
  <c r="Z54" i="147"/>
  <c r="Z53" i="147"/>
  <c r="Z52" i="147"/>
  <c r="Z51" i="147"/>
  <c r="Z50" i="147"/>
  <c r="Z49" i="147"/>
  <c r="Z48" i="147"/>
  <c r="Z47" i="147"/>
  <c r="Z46" i="147"/>
  <c r="Z45" i="147"/>
  <c r="Z44" i="147"/>
  <c r="Z43" i="147"/>
  <c r="Z42" i="147"/>
  <c r="Z41" i="147"/>
  <c r="Z40" i="147"/>
  <c r="Z39" i="147"/>
  <c r="Z38" i="147"/>
  <c r="Z37" i="147"/>
  <c r="Z36" i="147"/>
  <c r="Z35" i="147"/>
  <c r="Z34" i="147"/>
  <c r="Z33" i="147"/>
  <c r="Z32" i="147"/>
  <c r="Z31" i="147"/>
  <c r="Z30" i="147"/>
  <c r="Z29" i="147"/>
  <c r="Z28" i="147"/>
  <c r="Z27" i="147"/>
  <c r="Z26" i="147"/>
  <c r="Z25" i="147"/>
  <c r="Z24" i="147"/>
  <c r="Z23" i="147"/>
  <c r="Z22" i="147"/>
  <c r="Z21" i="147"/>
  <c r="Z20" i="147"/>
  <c r="Z19" i="147"/>
  <c r="Z18" i="147"/>
  <c r="Z17" i="147"/>
  <c r="Z16" i="147"/>
  <c r="Z15" i="147"/>
  <c r="Z14" i="147"/>
  <c r="Z13" i="147"/>
  <c r="Z12" i="147"/>
  <c r="Z11" i="147"/>
  <c r="Z10" i="147"/>
  <c r="Z9" i="147"/>
  <c r="Z8" i="147"/>
  <c r="X57" i="147"/>
  <c r="X56" i="147"/>
  <c r="X55" i="147"/>
  <c r="X54" i="147"/>
  <c r="X53" i="147"/>
  <c r="X52" i="147"/>
  <c r="X51" i="147"/>
  <c r="X50" i="147"/>
  <c r="X49" i="147"/>
  <c r="X48" i="147"/>
  <c r="X47" i="147"/>
  <c r="X46" i="147"/>
  <c r="X45" i="147"/>
  <c r="X44" i="147"/>
  <c r="X43" i="147"/>
  <c r="X42" i="147"/>
  <c r="X41" i="147"/>
  <c r="X40" i="147"/>
  <c r="X39" i="147"/>
  <c r="X38" i="147"/>
  <c r="X37" i="147"/>
  <c r="X36" i="147"/>
  <c r="X35" i="147"/>
  <c r="X34" i="147"/>
  <c r="X33" i="147"/>
  <c r="X32" i="147"/>
  <c r="X31" i="147"/>
  <c r="X30" i="147"/>
  <c r="X29" i="147"/>
  <c r="X28" i="147"/>
  <c r="X27" i="147"/>
  <c r="X26" i="147"/>
  <c r="X25" i="147"/>
  <c r="X24" i="147"/>
  <c r="X23" i="147"/>
  <c r="X22" i="147"/>
  <c r="X21" i="147"/>
  <c r="X20" i="147"/>
  <c r="X19" i="147"/>
  <c r="X18" i="147"/>
  <c r="X17" i="147"/>
  <c r="X16" i="147"/>
  <c r="X15" i="147"/>
  <c r="X14" i="147"/>
  <c r="X13" i="147"/>
  <c r="X12" i="147"/>
  <c r="X11" i="147"/>
  <c r="X10" i="147"/>
  <c r="X9" i="147"/>
  <c r="X8" i="147"/>
  <c r="V57" i="147"/>
  <c r="V56" i="147"/>
  <c r="V55" i="147"/>
  <c r="V54" i="147"/>
  <c r="V53" i="147"/>
  <c r="V52" i="147"/>
  <c r="V51" i="147"/>
  <c r="V50" i="147"/>
  <c r="V49" i="147"/>
  <c r="V48" i="147"/>
  <c r="V47" i="147"/>
  <c r="V46" i="147"/>
  <c r="V45" i="147"/>
  <c r="V44" i="147"/>
  <c r="V43" i="147"/>
  <c r="V42" i="147"/>
  <c r="V41" i="147"/>
  <c r="V40" i="147"/>
  <c r="V39" i="147"/>
  <c r="V38" i="147"/>
  <c r="V37" i="147"/>
  <c r="V36" i="147"/>
  <c r="V35" i="147"/>
  <c r="V34" i="147"/>
  <c r="V33" i="147"/>
  <c r="V32" i="147"/>
  <c r="V31" i="147"/>
  <c r="V30" i="147"/>
  <c r="V29" i="147"/>
  <c r="V28" i="147"/>
  <c r="V27" i="147"/>
  <c r="V26" i="147"/>
  <c r="V25" i="147"/>
  <c r="V24" i="147"/>
  <c r="V23" i="147"/>
  <c r="V22" i="147"/>
  <c r="V21" i="147"/>
  <c r="V20" i="147"/>
  <c r="V19" i="147"/>
  <c r="V18" i="147"/>
  <c r="V17" i="147"/>
  <c r="V16" i="147"/>
  <c r="V15" i="147"/>
  <c r="V14" i="147"/>
  <c r="V13" i="147"/>
  <c r="V12" i="147"/>
  <c r="V11" i="147"/>
  <c r="V10" i="147"/>
  <c r="V9" i="147"/>
  <c r="V8" i="147"/>
  <c r="T57" i="147"/>
  <c r="T56" i="147"/>
  <c r="T55" i="147"/>
  <c r="T54" i="147"/>
  <c r="T53" i="147"/>
  <c r="T52" i="147"/>
  <c r="T51" i="147"/>
  <c r="T50" i="147"/>
  <c r="T49" i="147"/>
  <c r="T48" i="147"/>
  <c r="T47" i="147"/>
  <c r="T46" i="147"/>
  <c r="T45" i="147"/>
  <c r="T44" i="147"/>
  <c r="T43" i="147"/>
  <c r="T42" i="147"/>
  <c r="T41" i="147"/>
  <c r="T40" i="147"/>
  <c r="T39" i="147"/>
  <c r="T38" i="147"/>
  <c r="T37" i="147"/>
  <c r="T36" i="147"/>
  <c r="T35" i="147"/>
  <c r="T34" i="147"/>
  <c r="T33" i="147"/>
  <c r="T32" i="147"/>
  <c r="T31" i="147"/>
  <c r="T30" i="147"/>
  <c r="T29" i="147"/>
  <c r="T28" i="147"/>
  <c r="T27" i="147"/>
  <c r="T26" i="147"/>
  <c r="T25" i="147"/>
  <c r="T24" i="147"/>
  <c r="T23" i="147"/>
  <c r="T22" i="147"/>
  <c r="T21" i="147"/>
  <c r="T20" i="147"/>
  <c r="T19" i="147"/>
  <c r="T18" i="147"/>
  <c r="T17" i="147"/>
  <c r="T16" i="147"/>
  <c r="T15" i="147"/>
  <c r="T14" i="147"/>
  <c r="T13" i="147"/>
  <c r="T12" i="147"/>
  <c r="T11" i="147"/>
  <c r="T10" i="147"/>
  <c r="T9" i="147"/>
  <c r="T8" i="147"/>
  <c r="R57" i="147"/>
  <c r="R56" i="147"/>
  <c r="R55" i="147"/>
  <c r="R54" i="147"/>
  <c r="R53" i="147"/>
  <c r="R52" i="147"/>
  <c r="R51" i="147"/>
  <c r="R50" i="147"/>
  <c r="R49" i="147"/>
  <c r="R48" i="147"/>
  <c r="R47" i="147"/>
  <c r="R46" i="147"/>
  <c r="R45" i="147"/>
  <c r="R44" i="147"/>
  <c r="R43" i="147"/>
  <c r="R42" i="147"/>
  <c r="R41" i="147"/>
  <c r="R40" i="147"/>
  <c r="R39" i="147"/>
  <c r="R38" i="147"/>
  <c r="R37" i="147"/>
  <c r="R36" i="147"/>
  <c r="R35" i="147"/>
  <c r="R34" i="147"/>
  <c r="R33" i="147"/>
  <c r="R32" i="147"/>
  <c r="R31" i="147"/>
  <c r="R30" i="147"/>
  <c r="R29" i="147"/>
  <c r="R28" i="147"/>
  <c r="R27" i="147"/>
  <c r="R26" i="147"/>
  <c r="R25" i="147"/>
  <c r="R24" i="147"/>
  <c r="R23" i="147"/>
  <c r="R22" i="147"/>
  <c r="R21" i="147"/>
  <c r="R20" i="147"/>
  <c r="R19" i="147"/>
  <c r="R18" i="147"/>
  <c r="R17" i="147"/>
  <c r="R16" i="147"/>
  <c r="R15" i="147"/>
  <c r="R14" i="147"/>
  <c r="R13" i="147"/>
  <c r="R12" i="147"/>
  <c r="R11" i="147"/>
  <c r="R10" i="147"/>
  <c r="R9" i="147"/>
  <c r="R8" i="147"/>
  <c r="P57" i="147"/>
  <c r="P56" i="147"/>
  <c r="P55" i="147"/>
  <c r="P54" i="147"/>
  <c r="P53" i="147"/>
  <c r="P52" i="147"/>
  <c r="P51" i="147"/>
  <c r="P50" i="147"/>
  <c r="P49" i="147"/>
  <c r="P48" i="147"/>
  <c r="P47" i="147"/>
  <c r="P46" i="147"/>
  <c r="P45" i="147"/>
  <c r="P44" i="147"/>
  <c r="P43" i="147"/>
  <c r="P42" i="147"/>
  <c r="P41" i="147"/>
  <c r="P40" i="147"/>
  <c r="P39" i="147"/>
  <c r="P38" i="147"/>
  <c r="P37" i="147"/>
  <c r="P36" i="147"/>
  <c r="P35" i="147"/>
  <c r="P34" i="147"/>
  <c r="P33" i="147"/>
  <c r="P32" i="147"/>
  <c r="P31" i="147"/>
  <c r="P30" i="147"/>
  <c r="P29" i="147"/>
  <c r="P28" i="147"/>
  <c r="P27" i="147"/>
  <c r="P26" i="147"/>
  <c r="P25" i="147"/>
  <c r="P24" i="147"/>
  <c r="P23" i="147"/>
  <c r="P22" i="147"/>
  <c r="P21" i="147"/>
  <c r="P20" i="147"/>
  <c r="P19" i="147"/>
  <c r="P18" i="147"/>
  <c r="P17" i="147"/>
  <c r="P16" i="147"/>
  <c r="P15" i="147"/>
  <c r="P14" i="147"/>
  <c r="P13" i="147"/>
  <c r="P12" i="147"/>
  <c r="P11" i="147"/>
  <c r="P10" i="147"/>
  <c r="P9" i="147"/>
  <c r="P8" i="147"/>
  <c r="N57" i="147"/>
  <c r="N56" i="147"/>
  <c r="N55" i="147"/>
  <c r="N54" i="147"/>
  <c r="N53" i="147"/>
  <c r="N52" i="147"/>
  <c r="N51" i="147"/>
  <c r="N50" i="147"/>
  <c r="N49" i="147"/>
  <c r="N48" i="147"/>
  <c r="N47" i="147"/>
  <c r="N46" i="147"/>
  <c r="N45" i="147"/>
  <c r="N44" i="147"/>
  <c r="N43" i="147"/>
  <c r="N42" i="147"/>
  <c r="N41" i="147"/>
  <c r="N40" i="147"/>
  <c r="N39" i="147"/>
  <c r="N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24" i="147"/>
  <c r="N23" i="147"/>
  <c r="N22" i="147"/>
  <c r="N21" i="147"/>
  <c r="N20" i="147"/>
  <c r="N19" i="147"/>
  <c r="N18" i="147"/>
  <c r="N17" i="147"/>
  <c r="N16" i="147"/>
  <c r="N15" i="147"/>
  <c r="N14" i="147"/>
  <c r="N13" i="147"/>
  <c r="N12" i="147"/>
  <c r="N11" i="147"/>
  <c r="N10" i="147"/>
  <c r="N9" i="147"/>
  <c r="N8" i="147"/>
  <c r="L57" i="147"/>
  <c r="L56" i="147"/>
  <c r="L55" i="147"/>
  <c r="L54" i="147"/>
  <c r="L53" i="147"/>
  <c r="L52" i="147"/>
  <c r="L51" i="147"/>
  <c r="L50" i="147"/>
  <c r="L49" i="147"/>
  <c r="L48" i="147"/>
  <c r="L47" i="147"/>
  <c r="L46" i="147"/>
  <c r="L45" i="147"/>
  <c r="L44" i="147"/>
  <c r="L43" i="147"/>
  <c r="L42" i="147"/>
  <c r="L41" i="147"/>
  <c r="L40" i="147"/>
  <c r="L39" i="147"/>
  <c r="L38" i="147"/>
  <c r="L37" i="147"/>
  <c r="L36" i="147"/>
  <c r="L35" i="147"/>
  <c r="L34" i="147"/>
  <c r="L33" i="147"/>
  <c r="L32" i="147"/>
  <c r="L31" i="147"/>
  <c r="L30" i="147"/>
  <c r="L29" i="147"/>
  <c r="L28" i="147"/>
  <c r="L27" i="147"/>
  <c r="L26" i="147"/>
  <c r="L25" i="147"/>
  <c r="L24" i="147"/>
  <c r="L23" i="147"/>
  <c r="L22" i="147"/>
  <c r="L21" i="147"/>
  <c r="L20" i="147"/>
  <c r="L19" i="147"/>
  <c r="L18" i="147"/>
  <c r="L17" i="147"/>
  <c r="L16" i="147"/>
  <c r="L15" i="147"/>
  <c r="L14" i="147"/>
  <c r="L13" i="147"/>
  <c r="L12" i="147"/>
  <c r="L11" i="147"/>
  <c r="L10" i="147"/>
  <c r="L9" i="147"/>
  <c r="L8" i="147"/>
  <c r="J57" i="147"/>
  <c r="J56" i="147"/>
  <c r="J55" i="147"/>
  <c r="J54" i="147"/>
  <c r="J53" i="147"/>
  <c r="J52" i="147"/>
  <c r="J51" i="147"/>
  <c r="J50" i="147"/>
  <c r="J49" i="147"/>
  <c r="J48" i="147"/>
  <c r="J47" i="147"/>
  <c r="J46" i="147"/>
  <c r="J45" i="147"/>
  <c r="J44" i="147"/>
  <c r="J43" i="147"/>
  <c r="J42" i="147"/>
  <c r="J41" i="147"/>
  <c r="J40" i="147"/>
  <c r="J39" i="147"/>
  <c r="J38" i="147"/>
  <c r="J37" i="147"/>
  <c r="J36" i="147"/>
  <c r="J35" i="147"/>
  <c r="J34" i="147"/>
  <c r="J33" i="147"/>
  <c r="J32" i="147"/>
  <c r="J31" i="147"/>
  <c r="J30" i="147"/>
  <c r="J29" i="147"/>
  <c r="J28" i="147"/>
  <c r="J27" i="147"/>
  <c r="J26" i="147"/>
  <c r="J25" i="147"/>
  <c r="J24" i="147"/>
  <c r="J23" i="147"/>
  <c r="J22" i="147"/>
  <c r="J21" i="147"/>
  <c r="J20" i="147"/>
  <c r="J19" i="147"/>
  <c r="J18" i="147"/>
  <c r="J17" i="147"/>
  <c r="J16" i="147"/>
  <c r="J15" i="147"/>
  <c r="J14" i="147"/>
  <c r="J13" i="147"/>
  <c r="J12" i="147"/>
  <c r="J11" i="147"/>
  <c r="J10" i="147"/>
  <c r="J9" i="147"/>
  <c r="J8" i="147"/>
  <c r="H57" i="147"/>
  <c r="H56" i="147"/>
  <c r="H55" i="147"/>
  <c r="H54" i="147"/>
  <c r="H53" i="147"/>
  <c r="H52" i="147"/>
  <c r="H51" i="147"/>
  <c r="H50" i="147"/>
  <c r="H49" i="147"/>
  <c r="H48" i="147"/>
  <c r="H47" i="147"/>
  <c r="H46" i="147"/>
  <c r="H45" i="147"/>
  <c r="H44" i="147"/>
  <c r="H43" i="147"/>
  <c r="H42" i="147"/>
  <c r="H41" i="147"/>
  <c r="H40" i="147"/>
  <c r="H39" i="147"/>
  <c r="H38" i="147"/>
  <c r="H37" i="147"/>
  <c r="H36" i="147"/>
  <c r="H35" i="147"/>
  <c r="H34" i="147"/>
  <c r="H33" i="147"/>
  <c r="H32" i="147"/>
  <c r="H31" i="147"/>
  <c r="H30" i="147"/>
  <c r="H29" i="147"/>
  <c r="H28" i="147"/>
  <c r="H27" i="147"/>
  <c r="H26" i="147"/>
  <c r="H25" i="147"/>
  <c r="H24" i="147"/>
  <c r="H23" i="147"/>
  <c r="H22" i="147"/>
  <c r="H21" i="147"/>
  <c r="H20" i="147"/>
  <c r="H19" i="147"/>
  <c r="H18" i="147"/>
  <c r="H17" i="147"/>
  <c r="H16" i="147"/>
  <c r="H15" i="147"/>
  <c r="H14" i="147"/>
  <c r="H13" i="147"/>
  <c r="H12" i="147"/>
  <c r="H11" i="147"/>
  <c r="H10" i="147"/>
  <c r="H9" i="147"/>
  <c r="H8" i="147"/>
  <c r="F57" i="147"/>
  <c r="F56" i="147"/>
  <c r="F55" i="147"/>
  <c r="F54" i="147"/>
  <c r="F53" i="147"/>
  <c r="F52" i="147"/>
  <c r="F51" i="147"/>
  <c r="F50" i="147"/>
  <c r="F49" i="147"/>
  <c r="F48" i="147"/>
  <c r="F47" i="147"/>
  <c r="F46" i="147"/>
  <c r="F45" i="147"/>
  <c r="F44" i="147"/>
  <c r="F43" i="147"/>
  <c r="F42" i="147"/>
  <c r="F41" i="147"/>
  <c r="F40" i="147"/>
  <c r="F39" i="147"/>
  <c r="F38" i="147"/>
  <c r="F37" i="147"/>
  <c r="F36" i="147"/>
  <c r="F35" i="147"/>
  <c r="F34" i="147"/>
  <c r="F33" i="147"/>
  <c r="F32" i="147"/>
  <c r="F31" i="147"/>
  <c r="F30" i="147"/>
  <c r="F29" i="147"/>
  <c r="F28" i="147"/>
  <c r="F27" i="147"/>
  <c r="F26" i="147"/>
  <c r="F25" i="147"/>
  <c r="F24" i="147"/>
  <c r="F23" i="147"/>
  <c r="F22" i="147"/>
  <c r="F21" i="147"/>
  <c r="F20" i="147"/>
  <c r="F19" i="147"/>
  <c r="F18" i="147"/>
  <c r="F17" i="147"/>
  <c r="F16" i="147"/>
  <c r="F15" i="147"/>
  <c r="F14" i="147"/>
  <c r="F13" i="147"/>
  <c r="F12" i="147"/>
  <c r="F11" i="147"/>
  <c r="F10" i="147"/>
  <c r="F9" i="147"/>
  <c r="F8" i="147"/>
  <c r="F22" i="163"/>
  <c r="F23" i="163"/>
  <c r="F26" i="163"/>
  <c r="F28" i="163"/>
  <c r="F29" i="163"/>
  <c r="F30" i="163"/>
  <c r="F31" i="163"/>
  <c r="F34" i="163"/>
  <c r="F36" i="163"/>
  <c r="F37" i="163"/>
  <c r="F38" i="163"/>
  <c r="F39" i="163"/>
  <c r="F42" i="163"/>
  <c r="F44" i="163"/>
  <c r="F45" i="163"/>
  <c r="F46" i="163"/>
  <c r="F47" i="163"/>
  <c r="F50" i="163"/>
  <c r="F52" i="163"/>
  <c r="F53" i="163"/>
  <c r="F10" i="163"/>
  <c r="F13" i="163"/>
  <c r="F18" i="163"/>
  <c r="F21" i="163"/>
  <c r="E5" i="163"/>
  <c r="F5" i="163" s="1"/>
  <c r="E6" i="163"/>
  <c r="F6" i="163" s="1"/>
  <c r="E7" i="163"/>
  <c r="F7" i="163" s="1"/>
  <c r="E8" i="163"/>
  <c r="F8" i="163" s="1"/>
  <c r="E9" i="163"/>
  <c r="F9" i="163" s="1"/>
  <c r="E10" i="163"/>
  <c r="E11" i="163"/>
  <c r="F11" i="163" s="1"/>
  <c r="E12" i="163"/>
  <c r="F12" i="163" s="1"/>
  <c r="E13" i="163"/>
  <c r="E14" i="163"/>
  <c r="F14" i="163" s="1"/>
  <c r="E15" i="163"/>
  <c r="F15" i="163" s="1"/>
  <c r="E16" i="163"/>
  <c r="F16" i="163" s="1"/>
  <c r="E17" i="163"/>
  <c r="F17" i="163" s="1"/>
  <c r="E18" i="163"/>
  <c r="E19" i="163"/>
  <c r="F19" i="163" s="1"/>
  <c r="E20" i="163"/>
  <c r="F20" i="163" s="1"/>
  <c r="E21" i="163"/>
  <c r="E22" i="163"/>
  <c r="E23" i="163"/>
  <c r="E24" i="163"/>
  <c r="F24" i="163" s="1"/>
  <c r="E25" i="163"/>
  <c r="F25" i="163" s="1"/>
  <c r="E26" i="163"/>
  <c r="E27" i="163"/>
  <c r="F27" i="163" s="1"/>
  <c r="E28" i="163"/>
  <c r="E29" i="163"/>
  <c r="E30" i="163"/>
  <c r="E31" i="163"/>
  <c r="E32" i="163"/>
  <c r="F32" i="163" s="1"/>
  <c r="E33" i="163"/>
  <c r="F33" i="163" s="1"/>
  <c r="E34" i="163"/>
  <c r="E35" i="163"/>
  <c r="F35" i="163" s="1"/>
  <c r="E36" i="163"/>
  <c r="E37" i="163"/>
  <c r="E38" i="163"/>
  <c r="E39" i="163"/>
  <c r="E40" i="163"/>
  <c r="F40" i="163" s="1"/>
  <c r="E41" i="163"/>
  <c r="F41" i="163" s="1"/>
  <c r="E42" i="163"/>
  <c r="E43" i="163"/>
  <c r="F43" i="163" s="1"/>
  <c r="E44" i="163"/>
  <c r="E45" i="163"/>
  <c r="E46" i="163"/>
  <c r="E47" i="163"/>
  <c r="E48" i="163"/>
  <c r="F48" i="163" s="1"/>
  <c r="E49" i="163"/>
  <c r="F49" i="163" s="1"/>
  <c r="E50" i="163"/>
  <c r="E51" i="163"/>
  <c r="F51" i="163" s="1"/>
  <c r="E52" i="163"/>
  <c r="E53" i="163"/>
  <c r="E4" i="163"/>
  <c r="F4" i="163" s="1"/>
  <c r="P8" i="160"/>
  <c r="P9" i="160"/>
  <c r="P10" i="160"/>
  <c r="P11" i="160"/>
  <c r="P12" i="160"/>
  <c r="P13" i="160"/>
  <c r="P14" i="160"/>
  <c r="P15" i="160"/>
  <c r="P16" i="160"/>
  <c r="P17" i="160"/>
  <c r="P18" i="160"/>
  <c r="P19" i="160"/>
  <c r="P20" i="160"/>
  <c r="P21" i="160"/>
  <c r="P22" i="160"/>
  <c r="P23" i="160"/>
  <c r="P24" i="160"/>
  <c r="P25" i="160"/>
  <c r="P26" i="160"/>
  <c r="P27" i="160"/>
  <c r="P28" i="160"/>
  <c r="P29" i="160"/>
  <c r="P30" i="160"/>
  <c r="P31" i="160"/>
  <c r="P32" i="160"/>
  <c r="P33" i="160"/>
  <c r="P34" i="160"/>
  <c r="P35" i="160"/>
  <c r="P36" i="160"/>
  <c r="P37" i="160"/>
  <c r="P38" i="160"/>
  <c r="P39" i="160"/>
  <c r="P40" i="160"/>
  <c r="P41" i="160"/>
  <c r="P42" i="160"/>
  <c r="P43" i="160"/>
  <c r="P44" i="160"/>
  <c r="P45" i="160"/>
  <c r="P46" i="160"/>
  <c r="P47" i="160"/>
  <c r="P48" i="160"/>
  <c r="P49" i="160"/>
  <c r="P50" i="160"/>
  <c r="P51" i="160"/>
  <c r="P52" i="160"/>
  <c r="P53" i="160"/>
  <c r="P54" i="160"/>
  <c r="P55" i="160"/>
  <c r="P56" i="160"/>
  <c r="P7" i="160"/>
  <c r="C9" i="147"/>
  <c r="C10" i="147"/>
  <c r="C11" i="147"/>
  <c r="C12" i="147"/>
  <c r="C13" i="147"/>
  <c r="C14" i="147"/>
  <c r="C15" i="147"/>
  <c r="C16" i="147"/>
  <c r="C17" i="147"/>
  <c r="C18" i="147"/>
  <c r="C19" i="147"/>
  <c r="C20" i="147"/>
  <c r="C21" i="147"/>
  <c r="C22" i="147"/>
  <c r="C23" i="147"/>
  <c r="C24" i="147"/>
  <c r="C25" i="147"/>
  <c r="C26" i="147"/>
  <c r="C27" i="147"/>
  <c r="C28" i="147"/>
  <c r="C29" i="147"/>
  <c r="C30" i="147"/>
  <c r="C31" i="147"/>
  <c r="C32" i="147"/>
  <c r="C33" i="147"/>
  <c r="C34" i="147"/>
  <c r="C35" i="147"/>
  <c r="C36" i="147"/>
  <c r="C37" i="147"/>
  <c r="C38" i="147"/>
  <c r="C39" i="147"/>
  <c r="C40" i="147"/>
  <c r="C41" i="147"/>
  <c r="C42" i="147"/>
  <c r="C43" i="147"/>
  <c r="C44" i="147"/>
  <c r="C45" i="147"/>
  <c r="C46" i="147"/>
  <c r="C47" i="147"/>
  <c r="C48" i="147"/>
  <c r="C49" i="147"/>
  <c r="C50" i="147"/>
  <c r="C51" i="147"/>
  <c r="C52" i="147"/>
  <c r="C53" i="147"/>
  <c r="C54" i="147"/>
  <c r="C55" i="147"/>
  <c r="C56" i="147"/>
  <c r="C57" i="147"/>
  <c r="C58" i="147"/>
  <c r="C59" i="147"/>
  <c r="C60" i="147"/>
  <c r="C61" i="147"/>
  <c r="C62" i="147"/>
  <c r="C63" i="147"/>
  <c r="C64" i="147"/>
  <c r="C65" i="147"/>
  <c r="C66" i="147"/>
  <c r="C67" i="147"/>
  <c r="C68" i="147"/>
  <c r="C69" i="147"/>
  <c r="C70" i="147"/>
  <c r="C71" i="147"/>
  <c r="C72" i="147"/>
  <c r="C73" i="147"/>
  <c r="C74" i="147"/>
  <c r="C75" i="147"/>
  <c r="C76" i="147"/>
  <c r="C77" i="147"/>
  <c r="C78" i="147"/>
  <c r="C79" i="147"/>
  <c r="C80" i="147"/>
  <c r="C81" i="147"/>
  <c r="C82" i="147"/>
  <c r="C83" i="147"/>
  <c r="C84" i="147"/>
  <c r="C85" i="147"/>
  <c r="C86" i="147"/>
  <c r="C87" i="147"/>
  <c r="C88" i="147"/>
  <c r="C89" i="147"/>
  <c r="C90" i="147"/>
  <c r="C91" i="147"/>
  <c r="C92" i="147"/>
  <c r="C93" i="147"/>
  <c r="C94" i="147"/>
  <c r="C95" i="147"/>
  <c r="C96" i="147"/>
  <c r="C97" i="147"/>
  <c r="C98" i="147"/>
  <c r="C99" i="147"/>
  <c r="C100" i="147"/>
  <c r="C101" i="147"/>
  <c r="C102" i="147"/>
  <c r="C103" i="147"/>
  <c r="C104" i="147"/>
  <c r="C105" i="147"/>
  <c r="C106" i="147"/>
  <c r="C107" i="147"/>
  <c r="C108" i="147"/>
  <c r="C109" i="147"/>
  <c r="C110" i="147"/>
  <c r="C111" i="147"/>
  <c r="C112" i="147"/>
  <c r="C113" i="147"/>
  <c r="C114" i="147"/>
  <c r="C115" i="147"/>
  <c r="C116" i="147"/>
  <c r="C117" i="147"/>
  <c r="C118" i="147"/>
  <c r="C119" i="147"/>
  <c r="C120" i="147"/>
  <c r="C121" i="147"/>
  <c r="C122" i="147"/>
  <c r="C123" i="147"/>
  <c r="C124" i="147"/>
  <c r="C125" i="147"/>
  <c r="C126" i="147"/>
  <c r="C127" i="147"/>
  <c r="C128" i="147"/>
  <c r="C129" i="147"/>
  <c r="C130" i="147"/>
  <c r="C131" i="147"/>
  <c r="C132" i="147"/>
  <c r="C133" i="147"/>
  <c r="C134" i="147"/>
  <c r="C135" i="147"/>
  <c r="C136" i="147"/>
  <c r="C137" i="147"/>
  <c r="C138" i="147"/>
  <c r="C139" i="147"/>
  <c r="C140" i="147"/>
  <c r="C141" i="147"/>
  <c r="C142" i="147"/>
  <c r="C143" i="147"/>
  <c r="C144" i="147"/>
  <c r="C145" i="147"/>
  <c r="C146" i="147"/>
  <c r="C147" i="147"/>
  <c r="C148" i="147"/>
  <c r="C149" i="147"/>
  <c r="C150" i="147"/>
  <c r="C151" i="147"/>
  <c r="C152" i="147"/>
  <c r="C153" i="147"/>
  <c r="C154" i="147"/>
  <c r="C155" i="147"/>
  <c r="C156" i="147"/>
  <c r="C157" i="147"/>
  <c r="C8" i="147"/>
  <c r="EX4" i="160" l="1"/>
  <c r="AX4" i="160"/>
  <c r="DL4" i="160"/>
  <c r="CJ4" i="160"/>
  <c r="FH4" i="160"/>
  <c r="BH4" i="160"/>
  <c r="CT4" i="160"/>
  <c r="EN4" i="160"/>
  <c r="AN4" i="160"/>
  <c r="GA4" i="160"/>
  <c r="CA4" i="160"/>
  <c r="FI4" i="160"/>
  <c r="BI4" i="160"/>
  <c r="DB4" i="160"/>
  <c r="EY4" i="160"/>
  <c r="AY4" i="160"/>
  <c r="EG4" i="160"/>
  <c r="AG4" i="160"/>
  <c r="FZ4" i="160"/>
  <c r="BZ4" i="160"/>
  <c r="DW4" i="160"/>
  <c r="FP4" i="160"/>
  <c r="BP4" i="160"/>
  <c r="DM4" i="160"/>
  <c r="CU4" i="160"/>
  <c r="CK4" i="160"/>
  <c r="FY4" i="160"/>
  <c r="FO4" i="160"/>
  <c r="FG4" i="160"/>
  <c r="EW4" i="160"/>
  <c r="EM4" i="160"/>
  <c r="EC4" i="160"/>
  <c r="DU4" i="160"/>
  <c r="DK4" i="160"/>
  <c r="DA4" i="160"/>
  <c r="CQ4" i="160"/>
  <c r="CI4" i="160"/>
  <c r="BY4" i="160"/>
  <c r="BO4" i="160"/>
  <c r="BG4" i="160"/>
  <c r="AW4" i="160"/>
  <c r="AM4" i="160"/>
  <c r="ED4" i="160"/>
  <c r="FX4" i="160"/>
  <c r="FN4" i="160"/>
  <c r="FD4" i="160"/>
  <c r="EV4" i="160"/>
  <c r="EL4" i="160"/>
  <c r="EB4" i="160"/>
  <c r="DT4" i="160"/>
  <c r="DJ4" i="160"/>
  <c r="CZ4" i="160"/>
  <c r="CP4" i="160"/>
  <c r="CH4" i="160"/>
  <c r="BX4" i="160"/>
  <c r="BN4" i="160"/>
  <c r="BD4" i="160"/>
  <c r="AV4" i="160"/>
  <c r="AL4" i="160"/>
  <c r="DV4" i="160"/>
  <c r="FW4" i="160"/>
  <c r="FM4" i="160"/>
  <c r="FC4" i="160"/>
  <c r="EU4" i="160"/>
  <c r="EK4" i="160"/>
  <c r="EA4" i="160"/>
  <c r="DQ4" i="160"/>
  <c r="DI4" i="160"/>
  <c r="CY4" i="160"/>
  <c r="CO4" i="160"/>
  <c r="CG4" i="160"/>
  <c r="BW4" i="160"/>
  <c r="BM4" i="160"/>
  <c r="BC4" i="160"/>
  <c r="AU4" i="160"/>
  <c r="AK4" i="160"/>
  <c r="GD4" i="160"/>
  <c r="FV4" i="160"/>
  <c r="FL4" i="160"/>
  <c r="FB4" i="160"/>
  <c r="ET4" i="160"/>
  <c r="EJ4" i="160"/>
  <c r="DZ4" i="160"/>
  <c r="DP4" i="160"/>
  <c r="DH4" i="160"/>
  <c r="CX4" i="160"/>
  <c r="CN4" i="160"/>
  <c r="CD4" i="160"/>
  <c r="BV4" i="160"/>
  <c r="BL4" i="160"/>
  <c r="BB4" i="160"/>
  <c r="AT4" i="160"/>
  <c r="AJ4" i="160"/>
  <c r="GC4" i="160"/>
  <c r="FU4" i="160"/>
  <c r="FK4" i="160"/>
  <c r="FA4" i="160"/>
  <c r="EQ4" i="160"/>
  <c r="EI4" i="160"/>
  <c r="DY4" i="160"/>
  <c r="DO4" i="160"/>
  <c r="DG4" i="160"/>
  <c r="CW4" i="160"/>
  <c r="CM4" i="160"/>
  <c r="CC4" i="160"/>
  <c r="BU4" i="160"/>
  <c r="BK4" i="160"/>
  <c r="BA4" i="160"/>
  <c r="AQ4" i="160"/>
  <c r="AI4" i="160"/>
  <c r="GB4" i="160"/>
  <c r="FT4" i="160"/>
  <c r="FJ4" i="160"/>
  <c r="EZ4" i="160"/>
  <c r="EP4" i="160"/>
  <c r="EH4" i="160"/>
  <c r="DX4" i="160"/>
  <c r="DN4" i="160"/>
  <c r="DD4" i="160"/>
  <c r="CV4" i="160"/>
  <c r="CL4" i="160"/>
  <c r="CB4" i="160"/>
  <c r="BT4" i="160"/>
  <c r="BJ4" i="160"/>
  <c r="AZ4" i="160"/>
  <c r="AP4" i="160"/>
  <c r="AH4" i="160"/>
  <c r="FQ4" i="160"/>
  <c r="EO4" i="160"/>
  <c r="DC4" i="160"/>
  <c r="BQ4" i="160"/>
  <c r="AO4" i="160"/>
  <c r="D127" i="145"/>
  <c r="D126" i="145"/>
  <c r="D125" i="145"/>
  <c r="D124" i="145"/>
  <c r="D123" i="145"/>
  <c r="D122" i="145"/>
  <c r="D121" i="145"/>
  <c r="D120" i="145"/>
  <c r="D119" i="145"/>
  <c r="D118" i="145"/>
  <c r="D117" i="145"/>
  <c r="D116" i="145"/>
  <c r="D115" i="145"/>
  <c r="D114" i="145"/>
  <c r="D113" i="145"/>
  <c r="D112" i="145"/>
  <c r="D111" i="145"/>
  <c r="D110" i="145"/>
  <c r="D109" i="145"/>
  <c r="D108" i="145"/>
  <c r="D107" i="145"/>
  <c r="D106" i="145"/>
  <c r="D105" i="145"/>
  <c r="D104" i="145"/>
  <c r="D103" i="145"/>
  <c r="D102" i="145"/>
  <c r="D101" i="145"/>
  <c r="D100" i="145"/>
  <c r="D99" i="145"/>
  <c r="D98" i="145"/>
  <c r="D97" i="145"/>
  <c r="D96" i="145"/>
  <c r="D95" i="145"/>
  <c r="D94" i="145"/>
  <c r="D93" i="145"/>
  <c r="D92" i="145"/>
  <c r="C2" i="145"/>
  <c r="D2" i="145" s="1"/>
  <c r="E2" i="145" s="1"/>
  <c r="F2" i="145" s="1"/>
  <c r="G2" i="145" s="1"/>
  <c r="H2" i="145" s="1"/>
  <c r="I2" i="145" s="1"/>
  <c r="J2" i="145" s="1"/>
  <c r="K2" i="145" s="1"/>
  <c r="L2" i="145" s="1"/>
  <c r="M2" i="145" s="1"/>
  <c r="N2" i="145" s="1"/>
  <c r="O2" i="145" s="1"/>
  <c r="P2" i="145" s="1"/>
  <c r="Q2" i="145" s="1"/>
  <c r="R2" i="145" s="1"/>
  <c r="S2" i="145" s="1"/>
  <c r="T2" i="145" s="1"/>
  <c r="U2" i="145" s="1"/>
  <c r="V2" i="145" s="1"/>
  <c r="W2" i="145" s="1"/>
  <c r="X2" i="145" s="1"/>
  <c r="Y2" i="145" s="1"/>
  <c r="Z2" i="145" s="1"/>
  <c r="AA2" i="145" s="1"/>
  <c r="AB2" i="145" s="1"/>
  <c r="AC2" i="145" s="1"/>
  <c r="AD2" i="145" s="1"/>
  <c r="AE2" i="145" s="1"/>
  <c r="AF2" i="145" s="1"/>
  <c r="AG2" i="145" s="1"/>
  <c r="AH2" i="145" s="1"/>
  <c r="AI2" i="145" s="1"/>
  <c r="AJ2" i="145" s="1"/>
  <c r="AK2" i="145" s="1"/>
  <c r="AL2" i="145" s="1"/>
  <c r="AW5" i="160" l="1"/>
  <c r="CJ5" i="160"/>
  <c r="BG5" i="160"/>
  <c r="BJ5" i="160"/>
  <c r="AT5" i="160"/>
  <c r="AG5" i="160"/>
  <c r="FZ5" i="160"/>
  <c r="FG5" i="160"/>
  <c r="FT5" i="160"/>
  <c r="BW5" i="160"/>
  <c r="EW5" i="160"/>
  <c r="EG5" i="160"/>
  <c r="CT5" i="160"/>
  <c r="CM5" i="160"/>
  <c r="AZ5" i="160"/>
  <c r="DW5" i="160"/>
  <c r="DM5" i="160"/>
  <c r="AJ5" i="160"/>
  <c r="FW5" i="160"/>
  <c r="BT5" i="160"/>
  <c r="DZ5" i="160"/>
  <c r="BZ5" i="160"/>
  <c r="EZ5" i="160"/>
  <c r="EJ5" i="160"/>
  <c r="DT5" i="160"/>
  <c r="AM5" i="160"/>
  <c r="FJ5" i="160"/>
  <c r="ET5" i="160"/>
  <c r="BM5" i="160"/>
  <c r="CW5" i="160"/>
  <c r="CG5" i="160"/>
  <c r="EM5" i="160"/>
  <c r="DG5" i="160"/>
  <c r="FM5" i="160"/>
  <c r="CZ5" i="160"/>
  <c r="DJ5" i="160"/>
  <c r="D10" i="147"/>
  <c r="D11" i="147"/>
  <c r="D12" i="147"/>
  <c r="D13" i="147"/>
  <c r="D14" i="147"/>
  <c r="D15" i="147"/>
  <c r="D16" i="147"/>
  <c r="D17" i="147"/>
  <c r="D18" i="147"/>
  <c r="D19" i="147"/>
  <c r="AD19" i="147" s="1"/>
  <c r="D20" i="147"/>
  <c r="AD20" i="147" s="1"/>
  <c r="D21" i="147"/>
  <c r="AD21" i="147" s="1"/>
  <c r="D22" i="147"/>
  <c r="AD22" i="147" s="1"/>
  <c r="D23" i="147"/>
  <c r="AD23" i="147" s="1"/>
  <c r="D24" i="147"/>
  <c r="AD24" i="147" s="1"/>
  <c r="D25" i="147"/>
  <c r="AD25" i="147" s="1"/>
  <c r="D26" i="147"/>
  <c r="AD26" i="147" s="1"/>
  <c r="D27" i="147"/>
  <c r="AD27" i="147" s="1"/>
  <c r="D28" i="147"/>
  <c r="AD28" i="147" s="1"/>
  <c r="D29" i="147"/>
  <c r="AD29" i="147" s="1"/>
  <c r="D30" i="147"/>
  <c r="AD30" i="147" s="1"/>
  <c r="D31" i="147"/>
  <c r="AD31" i="147" s="1"/>
  <c r="D32" i="147"/>
  <c r="AD32" i="147" s="1"/>
  <c r="D33" i="147"/>
  <c r="AD33" i="147" s="1"/>
  <c r="D34" i="147"/>
  <c r="AD34" i="147" s="1"/>
  <c r="D35" i="147"/>
  <c r="AD35" i="147" s="1"/>
  <c r="D36" i="147"/>
  <c r="AD36" i="147" s="1"/>
  <c r="D37" i="147"/>
  <c r="AD37" i="147" s="1"/>
  <c r="D38" i="147"/>
  <c r="AD38" i="147" s="1"/>
  <c r="D39" i="147"/>
  <c r="AD39" i="147" s="1"/>
  <c r="D40" i="147"/>
  <c r="AD40" i="147" s="1"/>
  <c r="D41" i="147"/>
  <c r="AD41" i="147" s="1"/>
  <c r="D42" i="147"/>
  <c r="AD42" i="147" s="1"/>
  <c r="D43" i="147"/>
  <c r="AD43" i="147" s="1"/>
  <c r="D44" i="147"/>
  <c r="AD44" i="147" s="1"/>
  <c r="D45" i="147"/>
  <c r="AD45" i="147" s="1"/>
  <c r="D46" i="147"/>
  <c r="AD46" i="147" s="1"/>
  <c r="D47" i="147"/>
  <c r="AD47" i="147" s="1"/>
  <c r="D48" i="147"/>
  <c r="AD48" i="147" s="1"/>
  <c r="D49" i="147"/>
  <c r="AD49" i="147" s="1"/>
  <c r="D50" i="147"/>
  <c r="AD50" i="147" s="1"/>
  <c r="D51" i="147"/>
  <c r="AD51" i="147" s="1"/>
  <c r="D52" i="147"/>
  <c r="AD52" i="147" s="1"/>
  <c r="D53" i="147"/>
  <c r="AD53" i="147" s="1"/>
  <c r="D54" i="147"/>
  <c r="AD54" i="147" s="1"/>
  <c r="D55" i="147"/>
  <c r="AD55" i="147" s="1"/>
  <c r="D56" i="147"/>
  <c r="AD56" i="147" s="1"/>
  <c r="D57" i="147"/>
  <c r="AD57" i="147" s="1"/>
  <c r="D9" i="147"/>
  <c r="D8" i="147"/>
  <c r="S4" i="160"/>
  <c r="S8" i="160" l="1"/>
  <c r="S16" i="160"/>
  <c r="S24" i="160"/>
  <c r="S32" i="160"/>
  <c r="S40" i="160"/>
  <c r="S48" i="160"/>
  <c r="S56" i="160"/>
  <c r="S37" i="160"/>
  <c r="S53" i="160"/>
  <c r="S31" i="160"/>
  <c r="S9" i="160"/>
  <c r="S17" i="160"/>
  <c r="S25" i="160"/>
  <c r="S33" i="160"/>
  <c r="S41" i="160"/>
  <c r="S49" i="160"/>
  <c r="S7" i="160"/>
  <c r="S13" i="160"/>
  <c r="S47" i="160"/>
  <c r="S10" i="160"/>
  <c r="S18" i="160"/>
  <c r="S26" i="160"/>
  <c r="S34" i="160"/>
  <c r="S42" i="160"/>
  <c r="S50" i="160"/>
  <c r="S29" i="160"/>
  <c r="S39" i="160"/>
  <c r="S11" i="160"/>
  <c r="S19" i="160"/>
  <c r="S27" i="160"/>
  <c r="S35" i="160"/>
  <c r="S43" i="160"/>
  <c r="S51" i="160"/>
  <c r="S21" i="160"/>
  <c r="S15" i="160"/>
  <c r="S12" i="160"/>
  <c r="S20" i="160"/>
  <c r="S28" i="160"/>
  <c r="S36" i="160"/>
  <c r="S44" i="160"/>
  <c r="S52" i="160"/>
  <c r="S45" i="160"/>
  <c r="S55" i="160"/>
  <c r="S14" i="160"/>
  <c r="S22" i="160"/>
  <c r="S30" i="160"/>
  <c r="S38" i="160"/>
  <c r="S46" i="160"/>
  <c r="S54" i="160"/>
  <c r="S23" i="160"/>
  <c r="AD17" i="147"/>
  <c r="AD18" i="147"/>
  <c r="O2" i="160" l="1"/>
  <c r="F2" i="160"/>
  <c r="AD4" i="160"/>
  <c r="L2" i="160"/>
  <c r="H2" i="160"/>
  <c r="N2" i="160"/>
  <c r="Z4" i="160"/>
  <c r="X4" i="160"/>
  <c r="I2" i="160"/>
  <c r="G2" i="160"/>
  <c r="AA4" i="160"/>
  <c r="U4" i="160"/>
  <c r="J2" i="160"/>
  <c r="V4" i="160"/>
  <c r="Y4" i="160"/>
  <c r="AB4" i="160"/>
  <c r="K2" i="160"/>
  <c r="AC4" i="160"/>
  <c r="T4" i="160"/>
  <c r="E2" i="160"/>
  <c r="W4" i="160"/>
  <c r="M2" i="160"/>
  <c r="AD14" i="147"/>
  <c r="AD13" i="147"/>
  <c r="AD12" i="147"/>
  <c r="AD10" i="147"/>
  <c r="AD9" i="147"/>
  <c r="AD16" i="147"/>
  <c r="AD15" i="147"/>
  <c r="C2" i="160"/>
  <c r="T5" i="160" l="1"/>
  <c r="AD11" i="147"/>
  <c r="AD8" i="147"/>
  <c r="AC8" i="147"/>
  <c r="H3" i="160"/>
  <c r="W5" i="160"/>
  <c r="E3" i="160"/>
  <c r="Z5" i="160"/>
  <c r="K3" i="160"/>
  <c r="C3" i="160" l="1"/>
  <c r="Q3" i="160"/>
  <c r="AB241" i="147" a="1"/>
  <c r="AB256" i="147" s="1"/>
  <c r="Z241" i="147" a="1"/>
  <c r="Z249" i="147" s="1"/>
  <c r="X241" i="147" a="1"/>
  <c r="X256" i="147" s="1"/>
  <c r="V241" i="147" a="1"/>
  <c r="V256" i="147" s="1"/>
  <c r="T241" i="147" a="1"/>
  <c r="T250" i="147" s="1"/>
  <c r="R241" i="147" a="1"/>
  <c r="R251" i="147" s="1"/>
  <c r="P241" i="147" a="1"/>
  <c r="P256" i="147" s="1"/>
  <c r="N241" i="147" a="1"/>
  <c r="N256" i="147" s="1"/>
  <c r="L241" i="147" a="1"/>
  <c r="L256" i="147" s="1"/>
  <c r="J241" i="147" a="1"/>
  <c r="J249" i="147" s="1"/>
  <c r="H241" i="147" a="1"/>
  <c r="H256" i="147" s="1"/>
  <c r="F241" i="147" a="1"/>
  <c r="F256" i="147" s="1"/>
  <c r="AB211" i="147" a="1"/>
  <c r="AB219" i="147" s="1"/>
  <c r="Z211" i="147" a="1"/>
  <c r="Z219" i="147" s="1"/>
  <c r="X211" i="147" a="1"/>
  <c r="X215" i="147" s="1"/>
  <c r="V211" i="147" a="1"/>
  <c r="V219" i="147" s="1"/>
  <c r="T211" i="147" a="1"/>
  <c r="T215" i="147" s="1"/>
  <c r="R211" i="147" a="1"/>
  <c r="R219" i="147" s="1"/>
  <c r="P211" i="147" a="1"/>
  <c r="P215" i="147" s="1"/>
  <c r="N211" i="147" a="1"/>
  <c r="N221" i="147" s="1"/>
  <c r="L211" i="147" a="1"/>
  <c r="L217" i="147" s="1"/>
  <c r="J211" i="147" a="1"/>
  <c r="J221" i="147" s="1"/>
  <c r="H211" i="147" a="1"/>
  <c r="H217" i="147" s="1"/>
  <c r="F211" i="147" a="1"/>
  <c r="F221" i="147" s="1"/>
  <c r="AB207" i="147"/>
  <c r="Z207" i="147"/>
  <c r="X207" i="147"/>
  <c r="V207" i="147"/>
  <c r="T207" i="147"/>
  <c r="R207" i="147"/>
  <c r="P207" i="147"/>
  <c r="N207" i="147"/>
  <c r="L207" i="147"/>
  <c r="J207" i="147"/>
  <c r="H207" i="147"/>
  <c r="F207" i="147"/>
  <c r="AB201" i="147" a="1"/>
  <c r="AB206" i="147" s="1"/>
  <c r="Z201" i="147" a="1"/>
  <c r="Z206" i="147" s="1"/>
  <c r="X201" i="147" a="1"/>
  <c r="X204" i="147" s="1"/>
  <c r="V201" i="147" a="1"/>
  <c r="V203" i="147" s="1"/>
  <c r="T201" i="147" a="1"/>
  <c r="T202" i="147" s="1"/>
  <c r="R201" i="147" a="1"/>
  <c r="R203" i="147" s="1"/>
  <c r="P201" i="147" a="1"/>
  <c r="P204" i="147" s="1"/>
  <c r="N201" i="147" a="1"/>
  <c r="N201" i="147" s="1"/>
  <c r="L201" i="147" a="1"/>
  <c r="L206" i="147" s="1"/>
  <c r="J201" i="147" a="1"/>
  <c r="J206" i="147" s="1"/>
  <c r="H201" i="147" a="1"/>
  <c r="H204" i="147" s="1"/>
  <c r="F201" i="147" a="1"/>
  <c r="F203" i="147" s="1"/>
  <c r="AD157" i="147"/>
  <c r="AC157" i="147"/>
  <c r="AD156" i="147"/>
  <c r="AC156" i="147"/>
  <c r="AD155" i="147"/>
  <c r="AC155" i="147"/>
  <c r="AD154" i="147"/>
  <c r="AC154" i="147"/>
  <c r="AD153" i="147"/>
  <c r="AC153" i="147"/>
  <c r="AD152" i="147"/>
  <c r="AC152" i="147"/>
  <c r="AD151" i="147"/>
  <c r="AC151" i="147"/>
  <c r="AD150" i="147"/>
  <c r="AC150" i="147"/>
  <c r="AD149" i="147"/>
  <c r="AC149" i="147"/>
  <c r="AD148" i="147"/>
  <c r="AC148" i="147"/>
  <c r="AD147" i="147"/>
  <c r="AC147" i="147"/>
  <c r="AD146" i="147"/>
  <c r="AC146" i="147"/>
  <c r="AD145" i="147"/>
  <c r="AC145" i="147"/>
  <c r="AD144" i="147"/>
  <c r="AC144" i="147"/>
  <c r="AD143" i="147"/>
  <c r="AC143" i="147"/>
  <c r="AD142" i="147"/>
  <c r="AC142" i="147"/>
  <c r="AD141" i="147"/>
  <c r="AC141" i="147"/>
  <c r="AD140" i="147"/>
  <c r="AC140" i="147"/>
  <c r="AD139" i="147"/>
  <c r="AC139" i="147"/>
  <c r="AD138" i="147"/>
  <c r="AC138" i="147"/>
  <c r="AD137" i="147"/>
  <c r="AC137" i="147"/>
  <c r="AD136" i="147"/>
  <c r="AC136" i="147"/>
  <c r="AD135" i="147"/>
  <c r="AC135" i="147"/>
  <c r="AD134" i="147"/>
  <c r="AC134" i="147"/>
  <c r="AD133" i="147"/>
  <c r="AC133" i="147"/>
  <c r="AD132" i="147"/>
  <c r="AC132" i="147"/>
  <c r="AD131" i="147"/>
  <c r="AC131" i="147"/>
  <c r="AD130" i="147"/>
  <c r="AC130" i="147"/>
  <c r="AD129" i="147"/>
  <c r="AC129" i="147"/>
  <c r="AD128" i="147"/>
  <c r="AC128" i="147"/>
  <c r="AD127" i="147"/>
  <c r="AC127" i="147"/>
  <c r="AD126" i="147"/>
  <c r="AC126" i="147"/>
  <c r="AD125" i="147"/>
  <c r="AC125" i="147"/>
  <c r="AD124" i="147"/>
  <c r="AC124" i="147"/>
  <c r="AD123" i="147"/>
  <c r="AC123" i="147"/>
  <c r="AD122" i="147"/>
  <c r="AC122" i="147"/>
  <c r="AD121" i="147"/>
  <c r="AC121" i="147"/>
  <c r="AD120" i="147"/>
  <c r="AC120" i="147"/>
  <c r="AD119" i="147"/>
  <c r="AC119" i="147"/>
  <c r="AD118" i="147"/>
  <c r="AC118" i="147"/>
  <c r="AD117" i="147"/>
  <c r="AC117" i="147"/>
  <c r="AD116" i="147"/>
  <c r="AC116" i="147"/>
  <c r="AD115" i="147"/>
  <c r="AC115" i="147"/>
  <c r="AD114" i="147"/>
  <c r="AC114" i="147"/>
  <c r="AD113" i="147"/>
  <c r="AC113" i="147"/>
  <c r="AD112" i="147"/>
  <c r="AC112" i="147"/>
  <c r="AD111" i="147"/>
  <c r="AC111" i="147"/>
  <c r="AD110" i="147"/>
  <c r="AC110" i="147"/>
  <c r="AD109" i="147"/>
  <c r="AC109" i="147"/>
  <c r="AD108" i="147"/>
  <c r="AC108" i="147"/>
  <c r="AD107" i="147"/>
  <c r="AC107" i="147"/>
  <c r="AD106" i="147"/>
  <c r="AC106" i="147"/>
  <c r="AD105" i="147"/>
  <c r="AC105" i="147"/>
  <c r="AD104" i="147"/>
  <c r="AC104" i="147"/>
  <c r="AD103" i="147"/>
  <c r="AC103" i="147"/>
  <c r="AD102" i="147"/>
  <c r="AC102" i="147"/>
  <c r="AD101" i="147"/>
  <c r="AC101" i="147"/>
  <c r="AD100" i="147"/>
  <c r="AC100" i="147"/>
  <c r="AD99" i="147"/>
  <c r="AC99" i="147"/>
  <c r="AD98" i="147"/>
  <c r="AC98" i="147"/>
  <c r="AD97" i="147"/>
  <c r="AC97" i="147"/>
  <c r="AD96" i="147"/>
  <c r="AC96" i="147"/>
  <c r="AD95" i="147"/>
  <c r="AC95" i="147"/>
  <c r="AD94" i="147"/>
  <c r="AC94" i="147"/>
  <c r="AD93" i="147"/>
  <c r="AC93" i="147"/>
  <c r="AD92" i="147"/>
  <c r="AC92" i="147"/>
  <c r="AD91" i="147"/>
  <c r="AC91" i="147"/>
  <c r="AD90" i="147"/>
  <c r="AC90" i="147"/>
  <c r="AD89" i="147"/>
  <c r="AC89" i="147"/>
  <c r="AD88" i="147"/>
  <c r="AC88" i="147"/>
  <c r="AD87" i="147"/>
  <c r="AC87" i="147"/>
  <c r="AD86" i="147"/>
  <c r="AC86" i="147"/>
  <c r="AD85" i="147"/>
  <c r="AC85" i="147"/>
  <c r="AD84" i="147"/>
  <c r="AC84" i="147"/>
  <c r="AD83" i="147"/>
  <c r="AC83" i="147"/>
  <c r="AD82" i="147"/>
  <c r="AC82" i="147"/>
  <c r="AD81" i="147"/>
  <c r="AC81" i="147"/>
  <c r="AD80" i="147"/>
  <c r="AC80" i="147"/>
  <c r="AD79" i="147"/>
  <c r="AC79" i="147"/>
  <c r="AD78" i="147"/>
  <c r="AC78" i="147"/>
  <c r="AD77" i="147"/>
  <c r="AC77" i="147"/>
  <c r="AD76" i="147"/>
  <c r="AC76" i="147"/>
  <c r="AD75" i="147"/>
  <c r="AC75" i="147"/>
  <c r="AD74" i="147"/>
  <c r="AC74" i="147"/>
  <c r="AD73" i="147"/>
  <c r="AC73" i="147"/>
  <c r="AD72" i="147"/>
  <c r="AC72" i="147"/>
  <c r="AD71" i="147"/>
  <c r="AC71" i="147"/>
  <c r="AD70" i="147"/>
  <c r="AC70" i="147"/>
  <c r="AD69" i="147"/>
  <c r="AC69" i="147"/>
  <c r="AD68" i="147"/>
  <c r="AC68" i="147"/>
  <c r="AD67" i="147"/>
  <c r="AC67" i="147"/>
  <c r="AD66" i="147"/>
  <c r="AC66" i="147"/>
  <c r="AD65" i="147"/>
  <c r="AC65" i="147"/>
  <c r="AD64" i="147"/>
  <c r="AC64" i="147"/>
  <c r="AD63" i="147"/>
  <c r="AC63" i="147"/>
  <c r="AD62" i="147"/>
  <c r="AC62" i="147"/>
  <c r="AD61" i="147"/>
  <c r="AC61" i="147"/>
  <c r="AD60" i="147"/>
  <c r="AC60" i="147"/>
  <c r="AD59" i="147"/>
  <c r="AC59" i="147"/>
  <c r="AD58" i="147"/>
  <c r="AC58" i="147"/>
  <c r="AC57" i="147"/>
  <c r="AC56" i="147"/>
  <c r="AC55" i="147"/>
  <c r="AC54" i="147"/>
  <c r="AC53" i="147"/>
  <c r="AC52" i="147"/>
  <c r="AC51" i="147"/>
  <c r="AC50" i="147"/>
  <c r="AC49" i="147"/>
  <c r="AC48" i="147"/>
  <c r="AC47" i="147"/>
  <c r="AC46" i="147"/>
  <c r="AC45" i="147"/>
  <c r="AC44" i="147"/>
  <c r="AC43" i="147"/>
  <c r="AC42" i="147"/>
  <c r="AC41" i="147"/>
  <c r="AC40" i="147"/>
  <c r="AC39" i="147"/>
  <c r="AC38" i="147"/>
  <c r="AC37" i="147"/>
  <c r="AC36" i="147"/>
  <c r="AC35" i="147"/>
  <c r="AC34" i="147"/>
  <c r="AC33" i="147"/>
  <c r="AC32" i="147"/>
  <c r="AC31" i="147"/>
  <c r="AC30" i="147"/>
  <c r="AC29" i="147"/>
  <c r="AC28" i="147"/>
  <c r="AC27" i="147"/>
  <c r="AC26" i="147"/>
  <c r="AC25" i="147"/>
  <c r="AC24" i="147"/>
  <c r="AC23" i="147"/>
  <c r="AC22" i="147"/>
  <c r="AC21" i="147"/>
  <c r="AC20" i="147"/>
  <c r="AC19" i="147"/>
  <c r="AC18" i="147"/>
  <c r="AC17" i="147"/>
  <c r="AC16" i="147"/>
  <c r="AC15" i="147"/>
  <c r="AC14" i="147"/>
  <c r="AC13" i="147"/>
  <c r="AC12" i="147"/>
  <c r="AC11" i="147"/>
  <c r="AC10" i="147"/>
  <c r="AC9" i="147"/>
  <c r="N252" i="147" l="1"/>
  <c r="N243" i="147"/>
  <c r="N247" i="147"/>
  <c r="N255" i="147"/>
  <c r="AF8" i="147"/>
  <c r="P242" i="147"/>
  <c r="N241" i="147"/>
  <c r="P252" i="147"/>
  <c r="L205" i="147"/>
  <c r="N245" i="147"/>
  <c r="AB212" i="147"/>
  <c r="AB215" i="147"/>
  <c r="AB216" i="147"/>
  <c r="AB217" i="147"/>
  <c r="X203" i="147"/>
  <c r="R244" i="147"/>
  <c r="R245" i="147"/>
  <c r="P246" i="147"/>
  <c r="P249" i="147"/>
  <c r="P253" i="147"/>
  <c r="P205" i="147"/>
  <c r="P243" i="147"/>
  <c r="N250" i="147"/>
  <c r="N251" i="147"/>
  <c r="N242" i="147"/>
  <c r="N254" i="147"/>
  <c r="N202" i="147"/>
  <c r="N246" i="147"/>
  <c r="N206" i="147"/>
  <c r="H205" i="147"/>
  <c r="H206" i="147"/>
  <c r="H202" i="147"/>
  <c r="H201" i="147"/>
  <c r="H241" i="147"/>
  <c r="H203" i="147"/>
  <c r="F202" i="147"/>
  <c r="F204" i="147"/>
  <c r="F246" i="147"/>
  <c r="F206" i="147"/>
  <c r="P202" i="147"/>
  <c r="T204" i="147"/>
  <c r="X201" i="147"/>
  <c r="AB205" i="147"/>
  <c r="R220" i="147"/>
  <c r="V220" i="147"/>
  <c r="X220" i="147"/>
  <c r="Z221" i="147"/>
  <c r="AB220" i="147"/>
  <c r="F249" i="147"/>
  <c r="H245" i="147"/>
  <c r="N249" i="147"/>
  <c r="P241" i="147"/>
  <c r="P251" i="147"/>
  <c r="R253" i="147"/>
  <c r="V242" i="147"/>
  <c r="X249" i="147"/>
  <c r="L201" i="147"/>
  <c r="P203" i="147"/>
  <c r="T205" i="147"/>
  <c r="X202" i="147"/>
  <c r="R221" i="147"/>
  <c r="V221" i="147"/>
  <c r="X221" i="147"/>
  <c r="AB221" i="147"/>
  <c r="F250" i="147"/>
  <c r="H246" i="147"/>
  <c r="V243" i="147"/>
  <c r="X250" i="147"/>
  <c r="F251" i="147"/>
  <c r="H249" i="147"/>
  <c r="T243" i="147"/>
  <c r="V249" i="147"/>
  <c r="P206" i="147"/>
  <c r="V202" i="147"/>
  <c r="X205" i="147"/>
  <c r="P216" i="147"/>
  <c r="T216" i="147"/>
  <c r="X212" i="147"/>
  <c r="Z212" i="147"/>
  <c r="AB213" i="147"/>
  <c r="F241" i="147"/>
  <c r="F254" i="147"/>
  <c r="H250" i="147"/>
  <c r="P244" i="147"/>
  <c r="P254" i="147"/>
  <c r="T244" i="147"/>
  <c r="V250" i="147"/>
  <c r="V204" i="147"/>
  <c r="X206" i="147"/>
  <c r="P217" i="147"/>
  <c r="T217" i="147"/>
  <c r="X213" i="147"/>
  <c r="Z213" i="147"/>
  <c r="AB214" i="147"/>
  <c r="F242" i="147"/>
  <c r="F255" i="147"/>
  <c r="H253" i="147"/>
  <c r="N244" i="147"/>
  <c r="N253" i="147"/>
  <c r="P245" i="147"/>
  <c r="T251" i="147"/>
  <c r="V251" i="147"/>
  <c r="V205" i="147"/>
  <c r="X214" i="147"/>
  <c r="Z216" i="147"/>
  <c r="F243" i="147"/>
  <c r="H254" i="147"/>
  <c r="T252" i="147"/>
  <c r="T201" i="147"/>
  <c r="V206" i="147"/>
  <c r="R212" i="147"/>
  <c r="V212" i="147"/>
  <c r="X216" i="147"/>
  <c r="Z217" i="147"/>
  <c r="X241" i="147"/>
  <c r="AC206" i="147"/>
  <c r="AC207" i="147" s="1"/>
  <c r="F205" i="147"/>
  <c r="P201" i="147"/>
  <c r="T203" i="147"/>
  <c r="AB201" i="147"/>
  <c r="R213" i="147"/>
  <c r="V213" i="147"/>
  <c r="X217" i="147"/>
  <c r="Z220" i="147"/>
  <c r="F247" i="147"/>
  <c r="H242" i="147"/>
  <c r="P250" i="147"/>
  <c r="R252" i="147"/>
  <c r="V241" i="147"/>
  <c r="X242" i="147"/>
  <c r="R204" i="147"/>
  <c r="F214" i="147"/>
  <c r="H218" i="147"/>
  <c r="J214" i="147"/>
  <c r="L218" i="147"/>
  <c r="N214" i="147"/>
  <c r="P218" i="147"/>
  <c r="R214" i="147"/>
  <c r="T218" i="147"/>
  <c r="V214" i="147"/>
  <c r="X218" i="147"/>
  <c r="Z214" i="147"/>
  <c r="AB218" i="147"/>
  <c r="F244" i="147"/>
  <c r="F252" i="147"/>
  <c r="H243" i="147"/>
  <c r="H251" i="147"/>
  <c r="J242" i="147"/>
  <c r="J250" i="147"/>
  <c r="L241" i="147"/>
  <c r="L249" i="147"/>
  <c r="N248" i="147"/>
  <c r="P247" i="147"/>
  <c r="P255" i="147"/>
  <c r="R246" i="147"/>
  <c r="R254" i="147"/>
  <c r="T245" i="147"/>
  <c r="T253" i="147"/>
  <c r="V244" i="147"/>
  <c r="V252" i="147"/>
  <c r="X243" i="147"/>
  <c r="X251" i="147"/>
  <c r="Z242" i="147"/>
  <c r="Z250" i="147"/>
  <c r="AB241" i="147"/>
  <c r="AB249" i="147"/>
  <c r="J201" i="147"/>
  <c r="L202" i="147"/>
  <c r="N203" i="147"/>
  <c r="R205" i="147"/>
  <c r="T206" i="147"/>
  <c r="Z201" i="147"/>
  <c r="AB202" i="147"/>
  <c r="F215" i="147"/>
  <c r="H211" i="147"/>
  <c r="H219" i="147"/>
  <c r="J215" i="147"/>
  <c r="L211" i="147"/>
  <c r="L219" i="147"/>
  <c r="N215" i="147"/>
  <c r="P211" i="147"/>
  <c r="P219" i="147"/>
  <c r="R215" i="147"/>
  <c r="T211" i="147"/>
  <c r="T219" i="147"/>
  <c r="V215" i="147"/>
  <c r="X211" i="147"/>
  <c r="X219" i="147"/>
  <c r="Z215" i="147"/>
  <c r="AB211" i="147"/>
  <c r="F245" i="147"/>
  <c r="F253" i="147"/>
  <c r="H244" i="147"/>
  <c r="H252" i="147"/>
  <c r="J243" i="147"/>
  <c r="J251" i="147"/>
  <c r="L242" i="147"/>
  <c r="L250" i="147"/>
  <c r="P248" i="147"/>
  <c r="R247" i="147"/>
  <c r="R255" i="147"/>
  <c r="T246" i="147"/>
  <c r="T254" i="147"/>
  <c r="V245" i="147"/>
  <c r="V253" i="147"/>
  <c r="X244" i="147"/>
  <c r="X252" i="147"/>
  <c r="Z243" i="147"/>
  <c r="Z251" i="147"/>
  <c r="AB242" i="147"/>
  <c r="AB250" i="147"/>
  <c r="J202" i="147"/>
  <c r="L203" i="147"/>
  <c r="N204" i="147"/>
  <c r="R206" i="147"/>
  <c r="Z202" i="147"/>
  <c r="AB203" i="147"/>
  <c r="F216" i="147"/>
  <c r="H212" i="147"/>
  <c r="H220" i="147"/>
  <c r="J216" i="147"/>
  <c r="L212" i="147"/>
  <c r="L220" i="147"/>
  <c r="N216" i="147"/>
  <c r="P212" i="147"/>
  <c r="P220" i="147"/>
  <c r="R216" i="147"/>
  <c r="T212" i="147"/>
  <c r="T220" i="147"/>
  <c r="V216" i="147"/>
  <c r="J244" i="147"/>
  <c r="J252" i="147"/>
  <c r="L243" i="147"/>
  <c r="L251" i="147"/>
  <c r="R248" i="147"/>
  <c r="R256" i="147"/>
  <c r="T247" i="147"/>
  <c r="T255" i="147"/>
  <c r="V246" i="147"/>
  <c r="V254" i="147"/>
  <c r="X245" i="147"/>
  <c r="X253" i="147"/>
  <c r="Z244" i="147"/>
  <c r="Z252" i="147"/>
  <c r="AB243" i="147"/>
  <c r="AB251" i="147"/>
  <c r="F201" i="147"/>
  <c r="J203" i="147"/>
  <c r="L204" i="147"/>
  <c r="N205" i="147"/>
  <c r="V201" i="147"/>
  <c r="Z203" i="147"/>
  <c r="AB204" i="147"/>
  <c r="F217" i="147"/>
  <c r="H213" i="147"/>
  <c r="H221" i="147"/>
  <c r="J217" i="147"/>
  <c r="L213" i="147"/>
  <c r="L221" i="147"/>
  <c r="N217" i="147"/>
  <c r="P213" i="147"/>
  <c r="P221" i="147"/>
  <c r="R217" i="147"/>
  <c r="T213" i="147"/>
  <c r="T221" i="147"/>
  <c r="V217" i="147"/>
  <c r="J245" i="147"/>
  <c r="J253" i="147"/>
  <c r="L244" i="147"/>
  <c r="L252" i="147"/>
  <c r="R241" i="147"/>
  <c r="R249" i="147"/>
  <c r="T248" i="147"/>
  <c r="T256" i="147"/>
  <c r="V247" i="147"/>
  <c r="V255" i="147"/>
  <c r="X246" i="147"/>
  <c r="X254" i="147"/>
  <c r="Z245" i="147"/>
  <c r="Z253" i="147"/>
  <c r="AB244" i="147"/>
  <c r="AB252" i="147"/>
  <c r="J204" i="147"/>
  <c r="Z204" i="147"/>
  <c r="F218" i="147"/>
  <c r="H214" i="147"/>
  <c r="J218" i="147"/>
  <c r="L214" i="147"/>
  <c r="N218" i="147"/>
  <c r="P214" i="147"/>
  <c r="R218" i="147"/>
  <c r="T214" i="147"/>
  <c r="V218" i="147"/>
  <c r="Z218" i="147"/>
  <c r="F248" i="147"/>
  <c r="H247" i="147"/>
  <c r="H255" i="147"/>
  <c r="J246" i="147"/>
  <c r="J254" i="147"/>
  <c r="L245" i="147"/>
  <c r="L253" i="147"/>
  <c r="R242" i="147"/>
  <c r="R250" i="147"/>
  <c r="T241" i="147"/>
  <c r="T249" i="147"/>
  <c r="V248" i="147"/>
  <c r="X247" i="147"/>
  <c r="X255" i="147"/>
  <c r="Z246" i="147"/>
  <c r="Z254" i="147"/>
  <c r="AB245" i="147"/>
  <c r="AB253" i="147"/>
  <c r="J205" i="147"/>
  <c r="R201" i="147"/>
  <c r="Z205" i="147"/>
  <c r="F211" i="147"/>
  <c r="F219" i="147"/>
  <c r="H215" i="147"/>
  <c r="J211" i="147"/>
  <c r="J219" i="147"/>
  <c r="L215" i="147"/>
  <c r="N211" i="147"/>
  <c r="N219" i="147"/>
  <c r="R211" i="147"/>
  <c r="V211" i="147"/>
  <c r="Z211" i="147"/>
  <c r="H248" i="147"/>
  <c r="J247" i="147"/>
  <c r="J255" i="147"/>
  <c r="L246" i="147"/>
  <c r="L254" i="147"/>
  <c r="R243" i="147"/>
  <c r="T242" i="147"/>
  <c r="X248" i="147"/>
  <c r="Z247" i="147"/>
  <c r="Z255" i="147"/>
  <c r="AB246" i="147"/>
  <c r="AB254" i="147"/>
  <c r="R202" i="147"/>
  <c r="F212" i="147"/>
  <c r="F220" i="147"/>
  <c r="H216" i="147"/>
  <c r="J212" i="147"/>
  <c r="J220" i="147"/>
  <c r="L216" i="147"/>
  <c r="N212" i="147"/>
  <c r="N220" i="147"/>
  <c r="J248" i="147"/>
  <c r="J256" i="147"/>
  <c r="L247" i="147"/>
  <c r="L255" i="147"/>
  <c r="Z248" i="147"/>
  <c r="Z256" i="147"/>
  <c r="AB247" i="147"/>
  <c r="AB255" i="147"/>
  <c r="F213" i="147"/>
  <c r="J213" i="147"/>
  <c r="N213" i="147"/>
  <c r="J241" i="147"/>
  <c r="L248" i="147"/>
  <c r="Z241" i="147"/>
  <c r="AB248" i="147"/>
  <c r="BW90" i="145" l="1"/>
  <c r="BV90" i="145"/>
  <c r="BU90" i="145"/>
  <c r="BT90" i="145"/>
  <c r="BS90" i="145"/>
  <c r="BR90" i="145"/>
  <c r="BQ90" i="145"/>
  <c r="BP90" i="145"/>
  <c r="BO90" i="145"/>
  <c r="BN90" i="145"/>
  <c r="BM90" i="145"/>
  <c r="BL90" i="145"/>
  <c r="BK90" i="145"/>
  <c r="BJ90" i="145"/>
  <c r="BI90" i="145"/>
  <c r="BH90" i="145"/>
  <c r="BG90" i="145"/>
  <c r="BF90" i="145"/>
  <c r="BE90" i="145"/>
  <c r="BD90" i="145"/>
  <c r="BC90" i="145"/>
  <c r="BB90" i="145"/>
  <c r="BA90" i="145"/>
  <c r="AZ90" i="145"/>
  <c r="AY90" i="145"/>
  <c r="AX90" i="145"/>
  <c r="AW90" i="145"/>
  <c r="AV90" i="145"/>
  <c r="AU90" i="145"/>
  <c r="AT90" i="145"/>
  <c r="AS90" i="145"/>
  <c r="AR90" i="145"/>
  <c r="AQ90" i="145"/>
  <c r="AP90" i="145"/>
  <c r="AO90" i="145"/>
  <c r="AN90" i="145"/>
  <c r="BW89" i="145"/>
  <c r="BV89" i="145"/>
  <c r="BU89" i="145"/>
  <c r="BT89" i="145"/>
  <c r="BS89" i="145"/>
  <c r="BR89" i="145"/>
  <c r="BQ89" i="145"/>
  <c r="BP89" i="145"/>
  <c r="BO89" i="145"/>
  <c r="BN89" i="145"/>
  <c r="BM89" i="145"/>
  <c r="BL89" i="145"/>
  <c r="BK89" i="145"/>
  <c r="BJ89" i="145"/>
  <c r="BI89" i="145"/>
  <c r="BH89" i="145"/>
  <c r="BG89" i="145"/>
  <c r="BF89" i="145"/>
  <c r="BE89" i="145"/>
  <c r="BD89" i="145"/>
  <c r="BC89" i="145"/>
  <c r="BB89" i="145"/>
  <c r="BA89" i="145"/>
  <c r="AZ89" i="145"/>
  <c r="AY89" i="145"/>
  <c r="AX89" i="145"/>
  <c r="AW89" i="145"/>
  <c r="AV89" i="145"/>
  <c r="AU89" i="145"/>
  <c r="AT89" i="145"/>
  <c r="AS89" i="145"/>
  <c r="AR89" i="145"/>
  <c r="AQ89" i="145"/>
  <c r="AP89" i="145"/>
  <c r="AO89" i="145"/>
  <c r="AN89" i="145"/>
  <c r="BW88" i="145"/>
  <c r="BV88" i="145"/>
  <c r="BU88" i="145"/>
  <c r="BT88" i="145"/>
  <c r="BS88" i="145"/>
  <c r="BR88" i="145"/>
  <c r="BQ88" i="145"/>
  <c r="BP88" i="145"/>
  <c r="BO88" i="145"/>
  <c r="BN88" i="145"/>
  <c r="BM88" i="145"/>
  <c r="BL88" i="145"/>
  <c r="BK88" i="145"/>
  <c r="BJ88" i="145"/>
  <c r="BI88" i="145"/>
  <c r="BH88" i="145"/>
  <c r="BG88" i="145"/>
  <c r="BF88" i="145"/>
  <c r="BE88" i="145"/>
  <c r="BD88" i="145"/>
  <c r="BC88" i="145"/>
  <c r="BB88" i="145"/>
  <c r="BA88" i="145"/>
  <c r="AZ88" i="145"/>
  <c r="AY88" i="145"/>
  <c r="AX88" i="145"/>
  <c r="AW88" i="145"/>
  <c r="AV88" i="145"/>
  <c r="AU88" i="145"/>
  <c r="AT88" i="145"/>
  <c r="AS88" i="145"/>
  <c r="AR88" i="145"/>
  <c r="AQ88" i="145"/>
  <c r="AP88" i="145"/>
  <c r="AO88" i="145"/>
  <c r="AN88" i="145"/>
  <c r="BW87" i="145"/>
  <c r="BV87" i="145"/>
  <c r="BU87" i="145"/>
  <c r="BT87" i="145"/>
  <c r="BS87" i="145"/>
  <c r="BR87" i="145"/>
  <c r="BQ87" i="145"/>
  <c r="BP87" i="145"/>
  <c r="BO87" i="145"/>
  <c r="BN87" i="145"/>
  <c r="BM87" i="145"/>
  <c r="BL87" i="145"/>
  <c r="BK87" i="145"/>
  <c r="BJ87" i="145"/>
  <c r="BI87" i="145"/>
  <c r="BH87" i="145"/>
  <c r="BG87" i="145"/>
  <c r="BF87" i="145"/>
  <c r="BE87" i="145"/>
  <c r="BD87" i="145"/>
  <c r="BC87" i="145"/>
  <c r="BB87" i="145"/>
  <c r="BA87" i="145"/>
  <c r="AZ87" i="145"/>
  <c r="AY87" i="145"/>
  <c r="AX87" i="145"/>
  <c r="AW87" i="145"/>
  <c r="AV87" i="145"/>
  <c r="AU87" i="145"/>
  <c r="AT87" i="145"/>
  <c r="AS87" i="145"/>
  <c r="AR87" i="145"/>
  <c r="AQ87" i="145"/>
  <c r="AP87" i="145"/>
  <c r="AO87" i="145"/>
  <c r="AN87" i="145"/>
  <c r="BW86" i="145"/>
  <c r="BV86" i="145"/>
  <c r="BU86" i="145"/>
  <c r="BT86" i="145"/>
  <c r="BS86" i="145"/>
  <c r="BR86" i="145"/>
  <c r="BQ86" i="145"/>
  <c r="BP86" i="145"/>
  <c r="BO86" i="145"/>
  <c r="BN86" i="145"/>
  <c r="BM86" i="145"/>
  <c r="BL86" i="145"/>
  <c r="BK86" i="145"/>
  <c r="BJ86" i="145"/>
  <c r="BI86" i="145"/>
  <c r="BH86" i="145"/>
  <c r="BG86" i="145"/>
  <c r="BF86" i="145"/>
  <c r="BE86" i="145"/>
  <c r="BD86" i="145"/>
  <c r="BC86" i="145"/>
  <c r="BB86" i="145"/>
  <c r="BA86" i="145"/>
  <c r="AZ86" i="145"/>
  <c r="AY86" i="145"/>
  <c r="AX86" i="145"/>
  <c r="AW86" i="145"/>
  <c r="AV86" i="145"/>
  <c r="AU86" i="145"/>
  <c r="AT86" i="145"/>
  <c r="AS86" i="145"/>
  <c r="AR86" i="145"/>
  <c r="AQ86" i="145"/>
  <c r="AP86" i="145"/>
  <c r="AO86" i="145"/>
  <c r="AN86" i="145"/>
  <c r="BW85" i="145"/>
  <c r="BV85" i="145"/>
  <c r="BU85" i="145"/>
  <c r="BT85" i="145"/>
  <c r="BS85" i="145"/>
  <c r="BR85" i="145"/>
  <c r="BQ85" i="145"/>
  <c r="BP85" i="145"/>
  <c r="BO85" i="145"/>
  <c r="BN85" i="145"/>
  <c r="BM85" i="145"/>
  <c r="BL85" i="145"/>
  <c r="BK85" i="145"/>
  <c r="BJ85" i="145"/>
  <c r="BI85" i="145"/>
  <c r="BH85" i="145"/>
  <c r="BG85" i="145"/>
  <c r="BF85" i="145"/>
  <c r="BE85" i="145"/>
  <c r="BD85" i="145"/>
  <c r="BC85" i="145"/>
  <c r="BB85" i="145"/>
  <c r="BA85" i="145"/>
  <c r="AZ85" i="145"/>
  <c r="AY85" i="145"/>
  <c r="AX85" i="145"/>
  <c r="AW85" i="145"/>
  <c r="AV85" i="145"/>
  <c r="AU85" i="145"/>
  <c r="AT85" i="145"/>
  <c r="AS85" i="145"/>
  <c r="AR85" i="145"/>
  <c r="AQ85" i="145"/>
  <c r="AP85" i="145"/>
  <c r="AO85" i="145"/>
  <c r="AN85" i="145"/>
  <c r="BW84" i="145"/>
  <c r="BV84" i="145"/>
  <c r="BU84" i="145"/>
  <c r="BT84" i="145"/>
  <c r="BS84" i="145"/>
  <c r="BR84" i="145"/>
  <c r="BQ84" i="145"/>
  <c r="BP84" i="145"/>
  <c r="BO84" i="145"/>
  <c r="BN84" i="145"/>
  <c r="BM84" i="145"/>
  <c r="BL84" i="145"/>
  <c r="BK84" i="145"/>
  <c r="BJ84" i="145"/>
  <c r="BI84" i="145"/>
  <c r="BH84" i="145"/>
  <c r="BG84" i="145"/>
  <c r="BF84" i="145"/>
  <c r="BE84" i="145"/>
  <c r="BD84" i="145"/>
  <c r="BC84" i="145"/>
  <c r="BB84" i="145"/>
  <c r="BA84" i="145"/>
  <c r="AZ84" i="145"/>
  <c r="AY84" i="145"/>
  <c r="AX84" i="145"/>
  <c r="AW84" i="145"/>
  <c r="AV84" i="145"/>
  <c r="AU84" i="145"/>
  <c r="AT84" i="145"/>
  <c r="AS84" i="145"/>
  <c r="AR84" i="145"/>
  <c r="AQ84" i="145"/>
  <c r="AP84" i="145"/>
  <c r="AO84" i="145"/>
  <c r="AN84" i="145"/>
  <c r="BW83" i="145"/>
  <c r="BV83" i="145"/>
  <c r="BU83" i="145"/>
  <c r="BT83" i="145"/>
  <c r="BS83" i="145"/>
  <c r="BR83" i="145"/>
  <c r="BQ83" i="145"/>
  <c r="BP83" i="145"/>
  <c r="BO83" i="145"/>
  <c r="BN83" i="145"/>
  <c r="BM83" i="145"/>
  <c r="BL83" i="145"/>
  <c r="BK83" i="145"/>
  <c r="BJ83" i="145"/>
  <c r="BI83" i="145"/>
  <c r="BH83" i="145"/>
  <c r="BG83" i="145"/>
  <c r="BF83" i="145"/>
  <c r="BE83" i="145"/>
  <c r="BD83" i="145"/>
  <c r="BC83" i="145"/>
  <c r="BB83" i="145"/>
  <c r="BA83" i="145"/>
  <c r="AZ83" i="145"/>
  <c r="AY83" i="145"/>
  <c r="AX83" i="145"/>
  <c r="AW83" i="145"/>
  <c r="AV83" i="145"/>
  <c r="AU83" i="145"/>
  <c r="AT83" i="145"/>
  <c r="AS83" i="145"/>
  <c r="AR83" i="145"/>
  <c r="AQ83" i="145"/>
  <c r="AP83" i="145"/>
  <c r="AO83" i="145"/>
  <c r="AN83" i="145"/>
  <c r="BW82" i="145"/>
  <c r="BV82" i="145"/>
  <c r="BU82" i="145"/>
  <c r="BT82" i="145"/>
  <c r="BS82" i="145"/>
  <c r="BR82" i="145"/>
  <c r="BQ82" i="145"/>
  <c r="BP82" i="145"/>
  <c r="BO82" i="145"/>
  <c r="BN82" i="145"/>
  <c r="BM82" i="145"/>
  <c r="BL82" i="145"/>
  <c r="BK82" i="145"/>
  <c r="BJ82" i="145"/>
  <c r="BI82" i="145"/>
  <c r="BH82" i="145"/>
  <c r="BG82" i="145"/>
  <c r="BF82" i="145"/>
  <c r="BE82" i="145"/>
  <c r="BD82" i="145"/>
  <c r="BC82" i="145"/>
  <c r="BB82" i="145"/>
  <c r="BA82" i="145"/>
  <c r="AZ82" i="145"/>
  <c r="AY82" i="145"/>
  <c r="AX82" i="145"/>
  <c r="AW82" i="145"/>
  <c r="AV82" i="145"/>
  <c r="AU82" i="145"/>
  <c r="AT82" i="145"/>
  <c r="AS82" i="145"/>
  <c r="AR82" i="145"/>
  <c r="AQ82" i="145"/>
  <c r="AP82" i="145"/>
  <c r="AO82" i="145"/>
  <c r="AN82" i="145"/>
  <c r="BW81" i="145"/>
  <c r="BV81" i="145"/>
  <c r="BU81" i="145"/>
  <c r="BT81" i="145"/>
  <c r="BS81" i="145"/>
  <c r="BR81" i="145"/>
  <c r="BQ81" i="145"/>
  <c r="BP81" i="145"/>
  <c r="BO81" i="145"/>
  <c r="BN81" i="145"/>
  <c r="BM81" i="145"/>
  <c r="BL81" i="145"/>
  <c r="BK81" i="145"/>
  <c r="BJ81" i="145"/>
  <c r="BI81" i="145"/>
  <c r="BH81" i="145"/>
  <c r="BG81" i="145"/>
  <c r="BF81" i="145"/>
  <c r="BE81" i="145"/>
  <c r="BD81" i="145"/>
  <c r="BC81" i="145"/>
  <c r="BB81" i="145"/>
  <c r="BA81" i="145"/>
  <c r="AZ81" i="145"/>
  <c r="AY81" i="145"/>
  <c r="AX81" i="145"/>
  <c r="AW81" i="145"/>
  <c r="AV81" i="145"/>
  <c r="AU81" i="145"/>
  <c r="AT81" i="145"/>
  <c r="AS81" i="145"/>
  <c r="AR81" i="145"/>
  <c r="AQ81" i="145"/>
  <c r="AP81" i="145"/>
  <c r="AO81" i="145"/>
  <c r="AN81" i="145"/>
  <c r="BW80" i="145"/>
  <c r="BV80" i="145"/>
  <c r="BU80" i="145"/>
  <c r="BT80" i="145"/>
  <c r="BS80" i="145"/>
  <c r="BR80" i="145"/>
  <c r="BQ80" i="145"/>
  <c r="BP80" i="145"/>
  <c r="BO80" i="145"/>
  <c r="BN80" i="145"/>
  <c r="BM80" i="145"/>
  <c r="BL80" i="145"/>
  <c r="BK80" i="145"/>
  <c r="BJ80" i="145"/>
  <c r="BI80" i="145"/>
  <c r="BH80" i="145"/>
  <c r="BG80" i="145"/>
  <c r="BF80" i="145"/>
  <c r="BE80" i="145"/>
  <c r="BD80" i="145"/>
  <c r="BC80" i="145"/>
  <c r="BB80" i="145"/>
  <c r="BA80" i="145"/>
  <c r="AZ80" i="145"/>
  <c r="AY80" i="145"/>
  <c r="AX80" i="145"/>
  <c r="AW80" i="145"/>
  <c r="AV80" i="145"/>
  <c r="AU80" i="145"/>
  <c r="AT80" i="145"/>
  <c r="AS80" i="145"/>
  <c r="AR80" i="145"/>
  <c r="AQ80" i="145"/>
  <c r="AP80" i="145"/>
  <c r="AO80" i="145"/>
  <c r="AN80" i="145"/>
  <c r="BW79" i="145"/>
  <c r="BV79" i="145"/>
  <c r="BU79" i="145"/>
  <c r="BT79" i="145"/>
  <c r="BS79" i="145"/>
  <c r="BR79" i="145"/>
  <c r="BQ79" i="145"/>
  <c r="BP79" i="145"/>
  <c r="BO79" i="145"/>
  <c r="BN79" i="145"/>
  <c r="BM79" i="145"/>
  <c r="BL79" i="145"/>
  <c r="BK79" i="145"/>
  <c r="BJ79" i="145"/>
  <c r="BI79" i="145"/>
  <c r="BH79" i="145"/>
  <c r="BG79" i="145"/>
  <c r="BF79" i="145"/>
  <c r="BE79" i="145"/>
  <c r="BD79" i="145"/>
  <c r="BC79" i="145"/>
  <c r="BB79" i="145"/>
  <c r="BA79" i="145"/>
  <c r="AZ79" i="145"/>
  <c r="AY79" i="145"/>
  <c r="AX79" i="145"/>
  <c r="AW79" i="145"/>
  <c r="AV79" i="145"/>
  <c r="AU79" i="145"/>
  <c r="AT79" i="145"/>
  <c r="AS79" i="145"/>
  <c r="AR79" i="145"/>
  <c r="AQ79" i="145"/>
  <c r="AP79" i="145"/>
  <c r="AO79" i="145"/>
  <c r="AN79" i="145"/>
  <c r="BW78" i="145"/>
  <c r="BV78" i="145"/>
  <c r="BU78" i="145"/>
  <c r="BT78" i="145"/>
  <c r="BS78" i="145"/>
  <c r="BR78" i="145"/>
  <c r="BQ78" i="145"/>
  <c r="BP78" i="145"/>
  <c r="BO78" i="145"/>
  <c r="BN78" i="145"/>
  <c r="BM78" i="145"/>
  <c r="BL78" i="145"/>
  <c r="BK78" i="145"/>
  <c r="BJ78" i="145"/>
  <c r="BI78" i="145"/>
  <c r="BH78" i="145"/>
  <c r="BG78" i="145"/>
  <c r="BF78" i="145"/>
  <c r="BE78" i="145"/>
  <c r="BD78" i="145"/>
  <c r="BC78" i="145"/>
  <c r="BB78" i="145"/>
  <c r="BA78" i="145"/>
  <c r="AZ78" i="145"/>
  <c r="AY78" i="145"/>
  <c r="AX78" i="145"/>
  <c r="AW78" i="145"/>
  <c r="AV78" i="145"/>
  <c r="AU78" i="145"/>
  <c r="AT78" i="145"/>
  <c r="AS78" i="145"/>
  <c r="AR78" i="145"/>
  <c r="AQ78" i="145"/>
  <c r="AP78" i="145"/>
  <c r="AO78" i="145"/>
  <c r="AN78" i="145"/>
  <c r="BW77" i="145"/>
  <c r="BV77" i="145"/>
  <c r="BU77" i="145"/>
  <c r="BT77" i="145"/>
  <c r="BS77" i="145"/>
  <c r="BR77" i="145"/>
  <c r="BQ77" i="145"/>
  <c r="BP77" i="145"/>
  <c r="BO77" i="145"/>
  <c r="BN77" i="145"/>
  <c r="BM77" i="145"/>
  <c r="BL77" i="145"/>
  <c r="BK77" i="145"/>
  <c r="BJ77" i="145"/>
  <c r="BI77" i="145"/>
  <c r="BH77" i="145"/>
  <c r="BG77" i="145"/>
  <c r="BF77" i="145"/>
  <c r="BE77" i="145"/>
  <c r="BD77" i="145"/>
  <c r="BC77" i="145"/>
  <c r="BB77" i="145"/>
  <c r="BA77" i="145"/>
  <c r="AZ77" i="145"/>
  <c r="AY77" i="145"/>
  <c r="AX77" i="145"/>
  <c r="AW77" i="145"/>
  <c r="AV77" i="145"/>
  <c r="AU77" i="145"/>
  <c r="AT77" i="145"/>
  <c r="AS77" i="145"/>
  <c r="AR77" i="145"/>
  <c r="AQ77" i="145"/>
  <c r="AP77" i="145"/>
  <c r="AO77" i="145"/>
  <c r="AN77" i="145"/>
  <c r="BW76" i="145"/>
  <c r="BV76" i="145"/>
  <c r="BU76" i="145"/>
  <c r="BT76" i="145"/>
  <c r="BS76" i="145"/>
  <c r="BR76" i="145"/>
  <c r="BQ76" i="145"/>
  <c r="BP76" i="145"/>
  <c r="BO76" i="145"/>
  <c r="BN76" i="145"/>
  <c r="BM76" i="145"/>
  <c r="BL76" i="145"/>
  <c r="BK76" i="145"/>
  <c r="BJ76" i="145"/>
  <c r="BI76" i="145"/>
  <c r="BH76" i="145"/>
  <c r="BG76" i="145"/>
  <c r="BF76" i="145"/>
  <c r="BE76" i="145"/>
  <c r="BD76" i="145"/>
  <c r="BC76" i="145"/>
  <c r="BB76" i="145"/>
  <c r="BA76" i="145"/>
  <c r="AZ76" i="145"/>
  <c r="AY76" i="145"/>
  <c r="AX76" i="145"/>
  <c r="AW76" i="145"/>
  <c r="AV76" i="145"/>
  <c r="AU76" i="145"/>
  <c r="AT76" i="145"/>
  <c r="AS76" i="145"/>
  <c r="AR76" i="145"/>
  <c r="AQ76" i="145"/>
  <c r="AP76" i="145"/>
  <c r="AO76" i="145"/>
  <c r="AN76" i="145"/>
  <c r="BW75" i="145"/>
  <c r="BV75" i="145"/>
  <c r="BU75" i="145"/>
  <c r="BT75" i="145"/>
  <c r="BS75" i="145"/>
  <c r="BR75" i="145"/>
  <c r="BQ75" i="145"/>
  <c r="BP75" i="145"/>
  <c r="BO75" i="145"/>
  <c r="BN75" i="145"/>
  <c r="BM75" i="145"/>
  <c r="BL75" i="145"/>
  <c r="BK75" i="145"/>
  <c r="BJ75" i="145"/>
  <c r="BI75" i="145"/>
  <c r="BH75" i="145"/>
  <c r="BG75" i="145"/>
  <c r="BF75" i="145"/>
  <c r="BE75" i="145"/>
  <c r="BD75" i="145"/>
  <c r="BC75" i="145"/>
  <c r="BB75" i="145"/>
  <c r="BA75" i="145"/>
  <c r="AZ75" i="145"/>
  <c r="AY75" i="145"/>
  <c r="AX75" i="145"/>
  <c r="AW75" i="145"/>
  <c r="AV75" i="145"/>
  <c r="AU75" i="145"/>
  <c r="AT75" i="145"/>
  <c r="AS75" i="145"/>
  <c r="AR75" i="145"/>
  <c r="AQ75" i="145"/>
  <c r="AP75" i="145"/>
  <c r="AO75" i="145"/>
  <c r="AN75" i="145"/>
  <c r="BW74" i="145"/>
  <c r="BV74" i="145"/>
  <c r="BU74" i="145"/>
  <c r="BT74" i="145"/>
  <c r="BS74" i="145"/>
  <c r="BR74" i="145"/>
  <c r="BQ74" i="145"/>
  <c r="BP74" i="145"/>
  <c r="BO74" i="145"/>
  <c r="BN74" i="145"/>
  <c r="BM74" i="145"/>
  <c r="BL74" i="145"/>
  <c r="BK74" i="145"/>
  <c r="BJ74" i="145"/>
  <c r="BI74" i="145"/>
  <c r="BH74" i="145"/>
  <c r="BG74" i="145"/>
  <c r="BF74" i="145"/>
  <c r="BE74" i="145"/>
  <c r="BD74" i="145"/>
  <c r="BC74" i="145"/>
  <c r="BB74" i="145"/>
  <c r="BA74" i="145"/>
  <c r="AZ74" i="145"/>
  <c r="AY74" i="145"/>
  <c r="AX74" i="145"/>
  <c r="AW74" i="145"/>
  <c r="AV74" i="145"/>
  <c r="AU74" i="145"/>
  <c r="AT74" i="145"/>
  <c r="AS74" i="145"/>
  <c r="AR74" i="145"/>
  <c r="AQ74" i="145"/>
  <c r="AP74" i="145"/>
  <c r="AO74" i="145"/>
  <c r="AN74" i="145"/>
  <c r="BW73" i="145"/>
  <c r="BV73" i="145"/>
  <c r="BU73" i="145"/>
  <c r="BT73" i="145"/>
  <c r="BS73" i="145"/>
  <c r="BR73" i="145"/>
  <c r="BQ73" i="145"/>
  <c r="BP73" i="145"/>
  <c r="BO73" i="145"/>
  <c r="BN73" i="145"/>
  <c r="BM73" i="145"/>
  <c r="BL73" i="145"/>
  <c r="BK73" i="145"/>
  <c r="BJ73" i="145"/>
  <c r="BI73" i="145"/>
  <c r="BH73" i="145"/>
  <c r="BG73" i="145"/>
  <c r="BF73" i="145"/>
  <c r="BE73" i="145"/>
  <c r="BD73" i="145"/>
  <c r="BC73" i="145"/>
  <c r="BB73" i="145"/>
  <c r="BA73" i="145"/>
  <c r="AZ73" i="145"/>
  <c r="AY73" i="145"/>
  <c r="AX73" i="145"/>
  <c r="AW73" i="145"/>
  <c r="AV73" i="145"/>
  <c r="AU73" i="145"/>
  <c r="AT73" i="145"/>
  <c r="AS73" i="145"/>
  <c r="AR73" i="145"/>
  <c r="AQ73" i="145"/>
  <c r="AP73" i="145"/>
  <c r="AO73" i="145"/>
  <c r="AN73" i="145"/>
  <c r="BW72" i="145"/>
  <c r="BV72" i="145"/>
  <c r="BU72" i="145"/>
  <c r="BT72" i="145"/>
  <c r="BS72" i="145"/>
  <c r="BR72" i="145"/>
  <c r="BQ72" i="145"/>
  <c r="BP72" i="145"/>
  <c r="BO72" i="145"/>
  <c r="BN72" i="145"/>
  <c r="BM72" i="145"/>
  <c r="BL72" i="145"/>
  <c r="BK72" i="145"/>
  <c r="BJ72" i="145"/>
  <c r="BI72" i="145"/>
  <c r="BH72" i="145"/>
  <c r="BG72" i="145"/>
  <c r="BF72" i="145"/>
  <c r="BE72" i="145"/>
  <c r="BD72" i="145"/>
  <c r="BC72" i="145"/>
  <c r="BB72" i="145"/>
  <c r="BA72" i="145"/>
  <c r="AZ72" i="145"/>
  <c r="AY72" i="145"/>
  <c r="AX72" i="145"/>
  <c r="AW72" i="145"/>
  <c r="AV72" i="145"/>
  <c r="AU72" i="145"/>
  <c r="AT72" i="145"/>
  <c r="AS72" i="145"/>
  <c r="AR72" i="145"/>
  <c r="AQ72" i="145"/>
  <c r="AP72" i="145"/>
  <c r="AO72" i="145"/>
  <c r="AN72" i="145"/>
  <c r="BW71" i="145"/>
  <c r="BV71" i="145"/>
  <c r="BU71" i="145"/>
  <c r="BT71" i="145"/>
  <c r="BS71" i="145"/>
  <c r="BR71" i="145"/>
  <c r="BQ71" i="145"/>
  <c r="BP71" i="145"/>
  <c r="BO71" i="145"/>
  <c r="BN71" i="145"/>
  <c r="BM71" i="145"/>
  <c r="BL71" i="145"/>
  <c r="BK71" i="145"/>
  <c r="BJ71" i="145"/>
  <c r="BI71" i="145"/>
  <c r="BH71" i="145"/>
  <c r="BG71" i="145"/>
  <c r="BF71" i="145"/>
  <c r="BE71" i="145"/>
  <c r="BD71" i="145"/>
  <c r="BC71" i="145"/>
  <c r="BB71" i="145"/>
  <c r="BA71" i="145"/>
  <c r="AZ71" i="145"/>
  <c r="AY71" i="145"/>
  <c r="AX71" i="145"/>
  <c r="AW71" i="145"/>
  <c r="AV71" i="145"/>
  <c r="AU71" i="145"/>
  <c r="AT71" i="145"/>
  <c r="AS71" i="145"/>
  <c r="AR71" i="145"/>
  <c r="AQ71" i="145"/>
  <c r="AP71" i="145"/>
  <c r="AO71" i="145"/>
  <c r="AN71" i="145"/>
  <c r="BW70" i="145"/>
  <c r="BV70" i="145"/>
  <c r="BU70" i="145"/>
  <c r="BT70" i="145"/>
  <c r="BS70" i="145"/>
  <c r="BR70" i="145"/>
  <c r="BQ70" i="145"/>
  <c r="BP70" i="145"/>
  <c r="BO70" i="145"/>
  <c r="BN70" i="145"/>
  <c r="BM70" i="145"/>
  <c r="BL70" i="145"/>
  <c r="BK70" i="145"/>
  <c r="BJ70" i="145"/>
  <c r="BI70" i="145"/>
  <c r="BH70" i="145"/>
  <c r="BG70" i="145"/>
  <c r="BF70" i="145"/>
  <c r="BE70" i="145"/>
  <c r="BD70" i="145"/>
  <c r="BC70" i="145"/>
  <c r="BB70" i="145"/>
  <c r="BA70" i="145"/>
  <c r="AZ70" i="145"/>
  <c r="AY70" i="145"/>
  <c r="AX70" i="145"/>
  <c r="AW70" i="145"/>
  <c r="AV70" i="145"/>
  <c r="AU70" i="145"/>
  <c r="AT70" i="145"/>
  <c r="AS70" i="145"/>
  <c r="AR70" i="145"/>
  <c r="AQ70" i="145"/>
  <c r="AP70" i="145"/>
  <c r="AO70" i="145"/>
  <c r="AN70" i="145"/>
  <c r="BW69" i="145"/>
  <c r="BV69" i="145"/>
  <c r="BU69" i="145"/>
  <c r="BT69" i="145"/>
  <c r="BS69" i="145"/>
  <c r="BR69" i="145"/>
  <c r="BQ69" i="145"/>
  <c r="BP69" i="145"/>
  <c r="BO69" i="145"/>
  <c r="BN69" i="145"/>
  <c r="BM69" i="145"/>
  <c r="BL69" i="145"/>
  <c r="BK69" i="145"/>
  <c r="BJ69" i="145"/>
  <c r="BI69" i="145"/>
  <c r="BH69" i="145"/>
  <c r="BG69" i="145"/>
  <c r="BF69" i="145"/>
  <c r="BE69" i="145"/>
  <c r="BD69" i="145"/>
  <c r="BC69" i="145"/>
  <c r="BB69" i="145"/>
  <c r="BA69" i="145"/>
  <c r="AZ69" i="145"/>
  <c r="AY69" i="145"/>
  <c r="AX69" i="145"/>
  <c r="AW69" i="145"/>
  <c r="AV69" i="145"/>
  <c r="AU69" i="145"/>
  <c r="AT69" i="145"/>
  <c r="AS69" i="145"/>
  <c r="AR69" i="145"/>
  <c r="AQ69" i="145"/>
  <c r="AP69" i="145"/>
  <c r="AO69" i="145"/>
  <c r="AN69" i="145"/>
  <c r="BW68" i="145"/>
  <c r="BV68" i="145"/>
  <c r="BU68" i="145"/>
  <c r="BT68" i="145"/>
  <c r="BS68" i="145"/>
  <c r="BR68" i="145"/>
  <c r="BQ68" i="145"/>
  <c r="BP68" i="145"/>
  <c r="BO68" i="145"/>
  <c r="BN68" i="145"/>
  <c r="BM68" i="145"/>
  <c r="BL68" i="145"/>
  <c r="BK68" i="145"/>
  <c r="BJ68" i="145"/>
  <c r="BI68" i="145"/>
  <c r="BH68" i="145"/>
  <c r="BG68" i="145"/>
  <c r="BF68" i="145"/>
  <c r="BE68" i="145"/>
  <c r="BD68" i="145"/>
  <c r="BC68" i="145"/>
  <c r="BB68" i="145"/>
  <c r="BA68" i="145"/>
  <c r="AZ68" i="145"/>
  <c r="AY68" i="145"/>
  <c r="AX68" i="145"/>
  <c r="AW68" i="145"/>
  <c r="AV68" i="145"/>
  <c r="AU68" i="145"/>
  <c r="AT68" i="145"/>
  <c r="AS68" i="145"/>
  <c r="AR68" i="145"/>
  <c r="AQ68" i="145"/>
  <c r="AP68" i="145"/>
  <c r="AO68" i="145"/>
  <c r="AN68" i="145"/>
  <c r="BW67" i="145"/>
  <c r="BV67" i="145"/>
  <c r="BU67" i="145"/>
  <c r="BT67" i="145"/>
  <c r="BS67" i="145"/>
  <c r="BR67" i="145"/>
  <c r="BQ67" i="145"/>
  <c r="BP67" i="145"/>
  <c r="BO67" i="145"/>
  <c r="BN67" i="145"/>
  <c r="BM67" i="145"/>
  <c r="BL67" i="145"/>
  <c r="BK67" i="145"/>
  <c r="BJ67" i="145"/>
  <c r="BI67" i="145"/>
  <c r="BH67" i="145"/>
  <c r="BG67" i="145"/>
  <c r="BF67" i="145"/>
  <c r="BE67" i="145"/>
  <c r="BD67" i="145"/>
  <c r="BC67" i="145"/>
  <c r="BB67" i="145"/>
  <c r="BA67" i="145"/>
  <c r="AZ67" i="145"/>
  <c r="AY67" i="145"/>
  <c r="AX67" i="145"/>
  <c r="AW67" i="145"/>
  <c r="AV67" i="145"/>
  <c r="AU67" i="145"/>
  <c r="AT67" i="145"/>
  <c r="AS67" i="145"/>
  <c r="AR67" i="145"/>
  <c r="AQ67" i="145"/>
  <c r="AP67" i="145"/>
  <c r="AO67" i="145"/>
  <c r="AN67" i="145"/>
  <c r="BW66" i="145"/>
  <c r="BV66" i="145"/>
  <c r="BU66" i="145"/>
  <c r="BT66" i="145"/>
  <c r="BS66" i="145"/>
  <c r="BR66" i="145"/>
  <c r="BQ66" i="145"/>
  <c r="BP66" i="145"/>
  <c r="BO66" i="145"/>
  <c r="BN66" i="145"/>
  <c r="BM66" i="145"/>
  <c r="BL66" i="145"/>
  <c r="BK66" i="145"/>
  <c r="BJ66" i="145"/>
  <c r="BI66" i="145"/>
  <c r="BH66" i="145"/>
  <c r="BG66" i="145"/>
  <c r="BF66" i="145"/>
  <c r="BE66" i="145"/>
  <c r="BD66" i="145"/>
  <c r="BC66" i="145"/>
  <c r="BB66" i="145"/>
  <c r="BA66" i="145"/>
  <c r="AZ66" i="145"/>
  <c r="AY66" i="145"/>
  <c r="AX66" i="145"/>
  <c r="AW66" i="145"/>
  <c r="AV66" i="145"/>
  <c r="AU66" i="145"/>
  <c r="AT66" i="145"/>
  <c r="AS66" i="145"/>
  <c r="AR66" i="145"/>
  <c r="AQ66" i="145"/>
  <c r="AP66" i="145"/>
  <c r="AO66" i="145"/>
  <c r="AN66" i="145"/>
  <c r="BW65" i="145"/>
  <c r="BV65" i="145"/>
  <c r="BU65" i="145"/>
  <c r="BT65" i="145"/>
  <c r="BS65" i="145"/>
  <c r="BR65" i="145"/>
  <c r="BQ65" i="145"/>
  <c r="BP65" i="145"/>
  <c r="BO65" i="145"/>
  <c r="BN65" i="145"/>
  <c r="BM65" i="145"/>
  <c r="BL65" i="145"/>
  <c r="BK65" i="145"/>
  <c r="BJ65" i="145"/>
  <c r="BI65" i="145"/>
  <c r="BH65" i="145"/>
  <c r="BG65" i="145"/>
  <c r="BF65" i="145"/>
  <c r="BE65" i="145"/>
  <c r="BD65" i="145"/>
  <c r="BC65" i="145"/>
  <c r="BB65" i="145"/>
  <c r="BA65" i="145"/>
  <c r="AZ65" i="145"/>
  <c r="AY65" i="145"/>
  <c r="AX65" i="145"/>
  <c r="AW65" i="145"/>
  <c r="AV65" i="145"/>
  <c r="AU65" i="145"/>
  <c r="AT65" i="145"/>
  <c r="AS65" i="145"/>
  <c r="AR65" i="145"/>
  <c r="AQ65" i="145"/>
  <c r="AP65" i="145"/>
  <c r="AO65" i="145"/>
  <c r="AN65" i="145"/>
  <c r="BW64" i="145"/>
  <c r="BV64" i="145"/>
  <c r="BU64" i="145"/>
  <c r="BT64" i="145"/>
  <c r="BS64" i="145"/>
  <c r="BR64" i="145"/>
  <c r="BQ64" i="145"/>
  <c r="BP64" i="145"/>
  <c r="BO64" i="145"/>
  <c r="BN64" i="145"/>
  <c r="BM64" i="145"/>
  <c r="BL64" i="145"/>
  <c r="BK64" i="145"/>
  <c r="BJ64" i="145"/>
  <c r="BI64" i="145"/>
  <c r="BH64" i="145"/>
  <c r="BG64" i="145"/>
  <c r="BF64" i="145"/>
  <c r="BE64" i="145"/>
  <c r="BD64" i="145"/>
  <c r="BC64" i="145"/>
  <c r="BB64" i="145"/>
  <c r="BA64" i="145"/>
  <c r="AZ64" i="145"/>
  <c r="AY64" i="145"/>
  <c r="AX64" i="145"/>
  <c r="AW64" i="145"/>
  <c r="AV64" i="145"/>
  <c r="AU64" i="145"/>
  <c r="AT64" i="145"/>
  <c r="AS64" i="145"/>
  <c r="AR64" i="145"/>
  <c r="AQ64" i="145"/>
  <c r="AP64" i="145"/>
  <c r="AO64" i="145"/>
  <c r="AN64" i="145"/>
  <c r="BW63" i="145"/>
  <c r="BV63" i="145"/>
  <c r="BU63" i="145"/>
  <c r="BT63" i="145"/>
  <c r="BS63" i="145"/>
  <c r="BR63" i="145"/>
  <c r="BQ63" i="145"/>
  <c r="BP63" i="145"/>
  <c r="BO63" i="145"/>
  <c r="BN63" i="145"/>
  <c r="BM63" i="145"/>
  <c r="BL63" i="145"/>
  <c r="BK63" i="145"/>
  <c r="BJ63" i="145"/>
  <c r="BI63" i="145"/>
  <c r="BH63" i="145"/>
  <c r="BG63" i="145"/>
  <c r="BF63" i="145"/>
  <c r="BE63" i="145"/>
  <c r="BD63" i="145"/>
  <c r="BC63" i="145"/>
  <c r="BB63" i="145"/>
  <c r="BA63" i="145"/>
  <c r="AZ63" i="145"/>
  <c r="AY63" i="145"/>
  <c r="AX63" i="145"/>
  <c r="AW63" i="145"/>
  <c r="AV63" i="145"/>
  <c r="AU63" i="145"/>
  <c r="AT63" i="145"/>
  <c r="AS63" i="145"/>
  <c r="AR63" i="145"/>
  <c r="AQ63" i="145"/>
  <c r="AP63" i="145"/>
  <c r="AO63" i="145"/>
  <c r="AN63" i="145"/>
  <c r="BW62" i="145"/>
  <c r="BV62" i="145"/>
  <c r="BU62" i="145"/>
  <c r="BT62" i="145"/>
  <c r="BS62" i="145"/>
  <c r="BR62" i="145"/>
  <c r="BQ62" i="145"/>
  <c r="BP62" i="145"/>
  <c r="BO62" i="145"/>
  <c r="BN62" i="145"/>
  <c r="BM62" i="145"/>
  <c r="BL62" i="145"/>
  <c r="BK62" i="145"/>
  <c r="BJ62" i="145"/>
  <c r="BI62" i="145"/>
  <c r="BH62" i="145"/>
  <c r="BG62" i="145"/>
  <c r="BF62" i="145"/>
  <c r="BE62" i="145"/>
  <c r="BD62" i="145"/>
  <c r="BC62" i="145"/>
  <c r="BB62" i="145"/>
  <c r="BA62" i="145"/>
  <c r="AZ62" i="145"/>
  <c r="AY62" i="145"/>
  <c r="AX62" i="145"/>
  <c r="AW62" i="145"/>
  <c r="AV62" i="145"/>
  <c r="AU62" i="145"/>
  <c r="AT62" i="145"/>
  <c r="AS62" i="145"/>
  <c r="AR62" i="145"/>
  <c r="AQ62" i="145"/>
  <c r="AP62" i="145"/>
  <c r="AO62" i="145"/>
  <c r="AN62" i="145"/>
  <c r="BW61" i="145"/>
  <c r="BV61" i="145"/>
  <c r="BU61" i="145"/>
  <c r="BT61" i="145"/>
  <c r="BS61" i="145"/>
  <c r="BR61" i="145"/>
  <c r="BQ61" i="145"/>
  <c r="BP61" i="145"/>
  <c r="BO61" i="145"/>
  <c r="BN61" i="145"/>
  <c r="BM61" i="145"/>
  <c r="BL61" i="145"/>
  <c r="BK61" i="145"/>
  <c r="BJ61" i="145"/>
  <c r="BI61" i="145"/>
  <c r="BH61" i="145"/>
  <c r="BG61" i="145"/>
  <c r="BF61" i="145"/>
  <c r="BE61" i="145"/>
  <c r="BD61" i="145"/>
  <c r="BC61" i="145"/>
  <c r="BB61" i="145"/>
  <c r="BA61" i="145"/>
  <c r="AZ61" i="145"/>
  <c r="AY61" i="145"/>
  <c r="AX61" i="145"/>
  <c r="AW61" i="145"/>
  <c r="AV61" i="145"/>
  <c r="AU61" i="145"/>
  <c r="AT61" i="145"/>
  <c r="AS61" i="145"/>
  <c r="AR61" i="145"/>
  <c r="AQ61" i="145"/>
  <c r="AP61" i="145"/>
  <c r="AO61" i="145"/>
  <c r="AN61" i="145"/>
  <c r="BW60" i="145"/>
  <c r="BV60" i="145"/>
  <c r="BU60" i="145"/>
  <c r="BT60" i="145"/>
  <c r="BS60" i="145"/>
  <c r="BR60" i="145"/>
  <c r="BQ60" i="145"/>
  <c r="BP60" i="145"/>
  <c r="BO60" i="145"/>
  <c r="BN60" i="145"/>
  <c r="BM60" i="145"/>
  <c r="BL60" i="145"/>
  <c r="BK60" i="145"/>
  <c r="BJ60" i="145"/>
  <c r="BI60" i="145"/>
  <c r="BH60" i="145"/>
  <c r="BG60" i="145"/>
  <c r="BF60" i="145"/>
  <c r="BE60" i="145"/>
  <c r="BD60" i="145"/>
  <c r="BC60" i="145"/>
  <c r="BB60" i="145"/>
  <c r="BA60" i="145"/>
  <c r="AZ60" i="145"/>
  <c r="AY60" i="145"/>
  <c r="AX60" i="145"/>
  <c r="AW60" i="145"/>
  <c r="AV60" i="145"/>
  <c r="AU60" i="145"/>
  <c r="AT60" i="145"/>
  <c r="AS60" i="145"/>
  <c r="AR60" i="145"/>
  <c r="AQ60" i="145"/>
  <c r="AP60" i="145"/>
  <c r="AO60" i="145"/>
  <c r="AN60" i="145"/>
  <c r="BW59" i="145"/>
  <c r="BV59" i="145"/>
  <c r="BU59" i="145"/>
  <c r="BT59" i="145"/>
  <c r="BS59" i="145"/>
  <c r="BR59" i="145"/>
  <c r="BQ59" i="145"/>
  <c r="BP59" i="145"/>
  <c r="BO59" i="145"/>
  <c r="BN59" i="145"/>
  <c r="BM59" i="145"/>
  <c r="BL59" i="145"/>
  <c r="BK59" i="145"/>
  <c r="BJ59" i="145"/>
  <c r="BI59" i="145"/>
  <c r="BH59" i="145"/>
  <c r="BG59" i="145"/>
  <c r="BF59" i="145"/>
  <c r="BE59" i="145"/>
  <c r="BD59" i="145"/>
  <c r="BC59" i="145"/>
  <c r="BB59" i="145"/>
  <c r="BA59" i="145"/>
  <c r="AZ59" i="145"/>
  <c r="AY59" i="145"/>
  <c r="AX59" i="145"/>
  <c r="AW59" i="145"/>
  <c r="AV59" i="145"/>
  <c r="AU59" i="145"/>
  <c r="AT59" i="145"/>
  <c r="AS59" i="145"/>
  <c r="AR59" i="145"/>
  <c r="AQ59" i="145"/>
  <c r="AP59" i="145"/>
  <c r="AO59" i="145"/>
  <c r="AN59" i="145"/>
  <c r="BW58" i="145"/>
  <c r="BV58" i="145"/>
  <c r="BU58" i="145"/>
  <c r="BT58" i="145"/>
  <c r="BS58" i="145"/>
  <c r="BR58" i="145"/>
  <c r="BQ58" i="145"/>
  <c r="BP58" i="145"/>
  <c r="BO58" i="145"/>
  <c r="BN58" i="145"/>
  <c r="BM58" i="145"/>
  <c r="BL58" i="145"/>
  <c r="BK58" i="145"/>
  <c r="BJ58" i="145"/>
  <c r="BI58" i="145"/>
  <c r="BH58" i="145"/>
  <c r="BG58" i="145"/>
  <c r="BF58" i="145"/>
  <c r="BE58" i="145"/>
  <c r="BD58" i="145"/>
  <c r="BC58" i="145"/>
  <c r="BB58" i="145"/>
  <c r="BA58" i="145"/>
  <c r="AZ58" i="145"/>
  <c r="AY58" i="145"/>
  <c r="AX58" i="145"/>
  <c r="AW58" i="145"/>
  <c r="AV58" i="145"/>
  <c r="AU58" i="145"/>
  <c r="AT58" i="145"/>
  <c r="AS58" i="145"/>
  <c r="AR58" i="145"/>
  <c r="AQ58" i="145"/>
  <c r="AP58" i="145"/>
  <c r="AO58" i="145"/>
  <c r="AN58" i="145"/>
  <c r="BW57" i="145"/>
  <c r="BV57" i="145"/>
  <c r="BU57" i="145"/>
  <c r="BT57" i="145"/>
  <c r="BS57" i="145"/>
  <c r="BR57" i="145"/>
  <c r="BQ57" i="145"/>
  <c r="BP57" i="145"/>
  <c r="BO57" i="145"/>
  <c r="BN57" i="145"/>
  <c r="BM57" i="145"/>
  <c r="BL57" i="145"/>
  <c r="BK57" i="145"/>
  <c r="BJ57" i="145"/>
  <c r="BI57" i="145"/>
  <c r="BH57" i="145"/>
  <c r="BG57" i="145"/>
  <c r="BF57" i="145"/>
  <c r="BE57" i="145"/>
  <c r="BD57" i="145"/>
  <c r="BC57" i="145"/>
  <c r="BB57" i="145"/>
  <c r="BA57" i="145"/>
  <c r="AZ57" i="145"/>
  <c r="AY57" i="145"/>
  <c r="AX57" i="145"/>
  <c r="AW57" i="145"/>
  <c r="AV57" i="145"/>
  <c r="AU57" i="145"/>
  <c r="AT57" i="145"/>
  <c r="AS57" i="145"/>
  <c r="AR57" i="145"/>
  <c r="AQ57" i="145"/>
  <c r="AP57" i="145"/>
  <c r="AO57" i="145"/>
  <c r="AN57" i="145"/>
  <c r="BW56" i="145"/>
  <c r="BV56" i="145"/>
  <c r="BU56" i="145"/>
  <c r="BT56" i="145"/>
  <c r="BS56" i="145"/>
  <c r="BR56" i="145"/>
  <c r="BQ56" i="145"/>
  <c r="BP56" i="145"/>
  <c r="BO56" i="145"/>
  <c r="BN56" i="145"/>
  <c r="BM56" i="145"/>
  <c r="BL56" i="145"/>
  <c r="BK56" i="145"/>
  <c r="BJ56" i="145"/>
  <c r="BI56" i="145"/>
  <c r="BH56" i="145"/>
  <c r="BG56" i="145"/>
  <c r="BF56" i="145"/>
  <c r="BE56" i="145"/>
  <c r="BD56" i="145"/>
  <c r="BC56" i="145"/>
  <c r="BB56" i="145"/>
  <c r="BA56" i="145"/>
  <c r="AZ56" i="145"/>
  <c r="AY56" i="145"/>
  <c r="AX56" i="145"/>
  <c r="AW56" i="145"/>
  <c r="AV56" i="145"/>
  <c r="AU56" i="145"/>
  <c r="AT56" i="145"/>
  <c r="AS56" i="145"/>
  <c r="AR56" i="145"/>
  <c r="AQ56" i="145"/>
  <c r="AP56" i="145"/>
  <c r="AO56" i="145"/>
  <c r="AN56" i="145"/>
  <c r="BW55" i="145"/>
  <c r="BV55" i="145"/>
  <c r="BU55" i="145"/>
  <c r="BT55" i="145"/>
  <c r="BS55" i="145"/>
  <c r="BR55" i="145"/>
  <c r="BQ55" i="145"/>
  <c r="BP55" i="145"/>
  <c r="BO55" i="145"/>
  <c r="BN55" i="145"/>
  <c r="BM55" i="145"/>
  <c r="BL55" i="145"/>
  <c r="BK55" i="145"/>
  <c r="BJ55" i="145"/>
  <c r="BI55" i="145"/>
  <c r="BH55" i="145"/>
  <c r="BG55" i="145"/>
  <c r="BF55" i="145"/>
  <c r="BE55" i="145"/>
  <c r="BD55" i="145"/>
  <c r="BC55" i="145"/>
  <c r="BB55" i="145"/>
  <c r="BA55" i="145"/>
  <c r="AZ55" i="145"/>
  <c r="AY55" i="145"/>
  <c r="AX55" i="145"/>
  <c r="AW55" i="145"/>
  <c r="AV55" i="145"/>
  <c r="AU55" i="145"/>
  <c r="AT55" i="145"/>
  <c r="AS55" i="145"/>
  <c r="AR55" i="145"/>
  <c r="AQ55" i="145"/>
  <c r="AP55" i="145"/>
  <c r="AO55" i="145"/>
  <c r="AN55" i="145"/>
  <c r="BW54" i="145"/>
  <c r="BV54" i="145"/>
  <c r="BU54" i="145"/>
  <c r="BT54" i="145"/>
  <c r="BS54" i="145"/>
  <c r="BR54" i="145"/>
  <c r="BQ54" i="145"/>
  <c r="BP54" i="145"/>
  <c r="BO54" i="145"/>
  <c r="BN54" i="145"/>
  <c r="BM54" i="145"/>
  <c r="BL54" i="145"/>
  <c r="BK54" i="145"/>
  <c r="BJ54" i="145"/>
  <c r="BI54" i="145"/>
  <c r="BH54" i="145"/>
  <c r="BG54" i="145"/>
  <c r="BF54" i="145"/>
  <c r="BE54" i="145"/>
  <c r="BD54" i="145"/>
  <c r="BC54" i="145"/>
  <c r="BB54" i="145"/>
  <c r="BA54" i="145"/>
  <c r="AZ54" i="145"/>
  <c r="AY54" i="145"/>
  <c r="AX54" i="145"/>
  <c r="AW54" i="145"/>
  <c r="AV54" i="145"/>
  <c r="AU54" i="145"/>
  <c r="AT54" i="145"/>
  <c r="AS54" i="145"/>
  <c r="AR54" i="145"/>
  <c r="AQ54" i="145"/>
  <c r="AP54" i="145"/>
  <c r="AO54" i="145"/>
  <c r="AN54" i="145"/>
  <c r="BW53" i="145"/>
  <c r="BV53" i="145"/>
  <c r="BU53" i="145"/>
  <c r="BT53" i="145"/>
  <c r="BS53" i="145"/>
  <c r="BR53" i="145"/>
  <c r="BQ53" i="145"/>
  <c r="BP53" i="145"/>
  <c r="BO53" i="145"/>
  <c r="BN53" i="145"/>
  <c r="BM53" i="145"/>
  <c r="BL53" i="145"/>
  <c r="BK53" i="145"/>
  <c r="BJ53" i="145"/>
  <c r="BI53" i="145"/>
  <c r="BH53" i="145"/>
  <c r="BG53" i="145"/>
  <c r="BF53" i="145"/>
  <c r="BE53" i="145"/>
  <c r="BD53" i="145"/>
  <c r="BC53" i="145"/>
  <c r="BB53" i="145"/>
  <c r="BA53" i="145"/>
  <c r="AZ53" i="145"/>
  <c r="AY53" i="145"/>
  <c r="AX53" i="145"/>
  <c r="AW53" i="145"/>
  <c r="AV53" i="145"/>
  <c r="AU53" i="145"/>
  <c r="AT53" i="145"/>
  <c r="AS53" i="145"/>
  <c r="AR53" i="145"/>
  <c r="AQ53" i="145"/>
  <c r="AP53" i="145"/>
  <c r="AO53" i="145"/>
  <c r="AN53" i="145"/>
  <c r="BW52" i="145"/>
  <c r="BV52" i="145"/>
  <c r="BU52" i="145"/>
  <c r="BT52" i="145"/>
  <c r="BS52" i="145"/>
  <c r="BR52" i="145"/>
  <c r="BQ52" i="145"/>
  <c r="BP52" i="145"/>
  <c r="BO52" i="145"/>
  <c r="BN52" i="145"/>
  <c r="BM52" i="145"/>
  <c r="BL52" i="145"/>
  <c r="BK52" i="145"/>
  <c r="BJ52" i="145"/>
  <c r="BI52" i="145"/>
  <c r="BH52" i="145"/>
  <c r="BG52" i="145"/>
  <c r="BF52" i="145"/>
  <c r="BE52" i="145"/>
  <c r="BD52" i="145"/>
  <c r="BC52" i="145"/>
  <c r="BB52" i="145"/>
  <c r="BA52" i="145"/>
  <c r="AZ52" i="145"/>
  <c r="AY52" i="145"/>
  <c r="AX52" i="145"/>
  <c r="AW52" i="145"/>
  <c r="AV52" i="145"/>
  <c r="AU52" i="145"/>
  <c r="AT52" i="145"/>
  <c r="AS52" i="145"/>
  <c r="AR52" i="145"/>
  <c r="AQ52" i="145"/>
  <c r="AP52" i="145"/>
  <c r="AO52" i="145"/>
  <c r="AN52" i="145"/>
  <c r="BW51" i="145"/>
  <c r="BV51" i="145"/>
  <c r="BU51" i="145"/>
  <c r="BT51" i="145"/>
  <c r="BS51" i="145"/>
  <c r="BR51" i="145"/>
  <c r="BQ51" i="145"/>
  <c r="BP51" i="145"/>
  <c r="BO51" i="145"/>
  <c r="BN51" i="145"/>
  <c r="BM51" i="145"/>
  <c r="BL51" i="145"/>
  <c r="BK51" i="145"/>
  <c r="BJ51" i="145"/>
  <c r="BI51" i="145"/>
  <c r="BH51" i="145"/>
  <c r="BG51" i="145"/>
  <c r="BF51" i="145"/>
  <c r="BE51" i="145"/>
  <c r="BD51" i="145"/>
  <c r="BC51" i="145"/>
  <c r="BB51" i="145"/>
  <c r="BA51" i="145"/>
  <c r="AZ51" i="145"/>
  <c r="AY51" i="145"/>
  <c r="AX51" i="145"/>
  <c r="AW51" i="145"/>
  <c r="AV51" i="145"/>
  <c r="AU51" i="145"/>
  <c r="AT51" i="145"/>
  <c r="AS51" i="145"/>
  <c r="AR51" i="145"/>
  <c r="AQ51" i="145"/>
  <c r="AP51" i="145"/>
  <c r="AO51" i="145"/>
  <c r="AN51" i="145"/>
  <c r="BW50" i="145"/>
  <c r="BV50" i="145"/>
  <c r="BU50" i="145"/>
  <c r="BT50" i="145"/>
  <c r="BS50" i="145"/>
  <c r="BR50" i="145"/>
  <c r="BQ50" i="145"/>
  <c r="BP50" i="145"/>
  <c r="BO50" i="145"/>
  <c r="BN50" i="145"/>
  <c r="BM50" i="145"/>
  <c r="BL50" i="145"/>
  <c r="BK50" i="145"/>
  <c r="BJ50" i="145"/>
  <c r="BI50" i="145"/>
  <c r="BH50" i="145"/>
  <c r="BG50" i="145"/>
  <c r="BF50" i="145"/>
  <c r="BE50" i="145"/>
  <c r="BD50" i="145"/>
  <c r="BC50" i="145"/>
  <c r="BB50" i="145"/>
  <c r="BA50" i="145"/>
  <c r="AZ50" i="145"/>
  <c r="AY50" i="145"/>
  <c r="AX50" i="145"/>
  <c r="AW50" i="145"/>
  <c r="AV50" i="145"/>
  <c r="AU50" i="145"/>
  <c r="AT50" i="145"/>
  <c r="AS50" i="145"/>
  <c r="AR50" i="145"/>
  <c r="AQ50" i="145"/>
  <c r="AP50" i="145"/>
  <c r="AO50" i="145"/>
  <c r="AN50" i="145"/>
  <c r="BW49" i="145"/>
  <c r="BV49" i="145"/>
  <c r="BU49" i="145"/>
  <c r="BT49" i="145"/>
  <c r="BS49" i="145"/>
  <c r="BR49" i="145"/>
  <c r="BQ49" i="145"/>
  <c r="BP49" i="145"/>
  <c r="BO49" i="145"/>
  <c r="BN49" i="145"/>
  <c r="BM49" i="145"/>
  <c r="BL49" i="145"/>
  <c r="BK49" i="145"/>
  <c r="BJ49" i="145"/>
  <c r="BI49" i="145"/>
  <c r="BH49" i="145"/>
  <c r="BG49" i="145"/>
  <c r="BF49" i="145"/>
  <c r="BE49" i="145"/>
  <c r="BD49" i="145"/>
  <c r="BC49" i="145"/>
  <c r="BB49" i="145"/>
  <c r="BA49" i="145"/>
  <c r="AZ49" i="145"/>
  <c r="AY49" i="145"/>
  <c r="AX49" i="145"/>
  <c r="AW49" i="145"/>
  <c r="AV49" i="145"/>
  <c r="AU49" i="145"/>
  <c r="AT49" i="145"/>
  <c r="AS49" i="145"/>
  <c r="AR49" i="145"/>
  <c r="AQ49" i="145"/>
  <c r="AP49" i="145"/>
  <c r="AO49" i="145"/>
  <c r="AN49" i="145"/>
  <c r="BW48" i="145"/>
  <c r="BV48" i="145"/>
  <c r="BU48" i="145"/>
  <c r="BT48" i="145"/>
  <c r="BS48" i="145"/>
  <c r="BR48" i="145"/>
  <c r="BQ48" i="145"/>
  <c r="BP48" i="145"/>
  <c r="BO48" i="145"/>
  <c r="BN48" i="145"/>
  <c r="BM48" i="145"/>
  <c r="BL48" i="145"/>
  <c r="BK48" i="145"/>
  <c r="BJ48" i="145"/>
  <c r="BI48" i="145"/>
  <c r="BH48" i="145"/>
  <c r="BG48" i="145"/>
  <c r="BF48" i="145"/>
  <c r="BE48" i="145"/>
  <c r="BD48" i="145"/>
  <c r="BC48" i="145"/>
  <c r="BB48" i="145"/>
  <c r="BA48" i="145"/>
  <c r="AZ48" i="145"/>
  <c r="AY48" i="145"/>
  <c r="AX48" i="145"/>
  <c r="AW48" i="145"/>
  <c r="AV48" i="145"/>
  <c r="AU48" i="145"/>
  <c r="AT48" i="145"/>
  <c r="AS48" i="145"/>
  <c r="AR48" i="145"/>
  <c r="AQ48" i="145"/>
  <c r="AP48" i="145"/>
  <c r="AO48" i="145"/>
  <c r="AN48" i="145"/>
  <c r="BW47" i="145"/>
  <c r="BV47" i="145"/>
  <c r="BU47" i="145"/>
  <c r="BT47" i="145"/>
  <c r="BS47" i="145"/>
  <c r="BR47" i="145"/>
  <c r="BQ47" i="145"/>
  <c r="BP47" i="145"/>
  <c r="BO47" i="145"/>
  <c r="BN47" i="145"/>
  <c r="BM47" i="145"/>
  <c r="BL47" i="145"/>
  <c r="BK47" i="145"/>
  <c r="BJ47" i="145"/>
  <c r="BI47" i="145"/>
  <c r="BH47" i="145"/>
  <c r="BG47" i="145"/>
  <c r="BF47" i="145"/>
  <c r="BE47" i="145"/>
  <c r="BD47" i="145"/>
  <c r="BC47" i="145"/>
  <c r="BB47" i="145"/>
  <c r="BA47" i="145"/>
  <c r="AZ47" i="145"/>
  <c r="AY47" i="145"/>
  <c r="AX47" i="145"/>
  <c r="AW47" i="145"/>
  <c r="AV47" i="145"/>
  <c r="AU47" i="145"/>
  <c r="AT47" i="145"/>
  <c r="AS47" i="145"/>
  <c r="AR47" i="145"/>
  <c r="AQ47" i="145"/>
  <c r="AP47" i="145"/>
  <c r="AO47" i="145"/>
  <c r="AN47" i="145"/>
  <c r="BW46" i="145"/>
  <c r="BV46" i="145"/>
  <c r="BU46" i="145"/>
  <c r="BT46" i="145"/>
  <c r="BS46" i="145"/>
  <c r="BR46" i="145"/>
  <c r="BQ46" i="145"/>
  <c r="BP46" i="145"/>
  <c r="BO46" i="145"/>
  <c r="BN46" i="145"/>
  <c r="BM46" i="145"/>
  <c r="BL46" i="145"/>
  <c r="BK46" i="145"/>
  <c r="BJ46" i="145"/>
  <c r="BI46" i="145"/>
  <c r="BH46" i="145"/>
  <c r="BG46" i="145"/>
  <c r="BF46" i="145"/>
  <c r="BE46" i="145"/>
  <c r="BD46" i="145"/>
  <c r="BC46" i="145"/>
  <c r="BB46" i="145"/>
  <c r="BA46" i="145"/>
  <c r="AZ46" i="145"/>
  <c r="AY46" i="145"/>
  <c r="AX46" i="145"/>
  <c r="AW46" i="145"/>
  <c r="AV46" i="145"/>
  <c r="AU46" i="145"/>
  <c r="AT46" i="145"/>
  <c r="AS46" i="145"/>
  <c r="AR46" i="145"/>
  <c r="AQ46" i="145"/>
  <c r="AP46" i="145"/>
  <c r="AO46" i="145"/>
  <c r="AN46" i="145"/>
  <c r="BW45" i="145"/>
  <c r="BV45" i="145"/>
  <c r="BU45" i="145"/>
  <c r="BT45" i="145"/>
  <c r="BS45" i="145"/>
  <c r="BR45" i="145"/>
  <c r="BQ45" i="145"/>
  <c r="BP45" i="145"/>
  <c r="BO45" i="145"/>
  <c r="BN45" i="145"/>
  <c r="BM45" i="145"/>
  <c r="BL45" i="145"/>
  <c r="BK45" i="145"/>
  <c r="BJ45" i="145"/>
  <c r="BI45" i="145"/>
  <c r="BH45" i="145"/>
  <c r="BG45" i="145"/>
  <c r="BF45" i="145"/>
  <c r="BE45" i="145"/>
  <c r="BD45" i="145"/>
  <c r="BC45" i="145"/>
  <c r="BB45" i="145"/>
  <c r="BA45" i="145"/>
  <c r="AZ45" i="145"/>
  <c r="AY45" i="145"/>
  <c r="AX45" i="145"/>
  <c r="AW45" i="145"/>
  <c r="AV45" i="145"/>
  <c r="AU45" i="145"/>
  <c r="AT45" i="145"/>
  <c r="AS45" i="145"/>
  <c r="AR45" i="145"/>
  <c r="AQ45" i="145"/>
  <c r="AP45" i="145"/>
  <c r="AO45" i="145"/>
  <c r="AN45" i="145"/>
  <c r="BW44" i="145"/>
  <c r="BV44" i="145"/>
  <c r="BU44" i="145"/>
  <c r="BT44" i="145"/>
  <c r="BS44" i="145"/>
  <c r="BR44" i="145"/>
  <c r="BQ44" i="145"/>
  <c r="BP44" i="145"/>
  <c r="BO44" i="145"/>
  <c r="BN44" i="145"/>
  <c r="BM44" i="145"/>
  <c r="BL44" i="145"/>
  <c r="BK44" i="145"/>
  <c r="BJ44" i="145"/>
  <c r="BI44" i="145"/>
  <c r="BH44" i="145"/>
  <c r="BG44" i="145"/>
  <c r="BF44" i="145"/>
  <c r="BE44" i="145"/>
  <c r="BD44" i="145"/>
  <c r="BC44" i="145"/>
  <c r="BB44" i="145"/>
  <c r="BA44" i="145"/>
  <c r="AZ44" i="145"/>
  <c r="AY44" i="145"/>
  <c r="AX44" i="145"/>
  <c r="AW44" i="145"/>
  <c r="AV44" i="145"/>
  <c r="AU44" i="145"/>
  <c r="AT44" i="145"/>
  <c r="AS44" i="145"/>
  <c r="AR44" i="145"/>
  <c r="AQ44" i="145"/>
  <c r="AP44" i="145"/>
  <c r="AO44" i="145"/>
  <c r="AN44" i="145"/>
  <c r="BW43" i="145"/>
  <c r="BV43" i="145"/>
  <c r="BU43" i="145"/>
  <c r="BT43" i="145"/>
  <c r="BS43" i="145"/>
  <c r="BR43" i="145"/>
  <c r="BQ43" i="145"/>
  <c r="BP43" i="145"/>
  <c r="BO43" i="145"/>
  <c r="BN43" i="145"/>
  <c r="BM43" i="145"/>
  <c r="BL43" i="145"/>
  <c r="BK43" i="145"/>
  <c r="BJ43" i="145"/>
  <c r="BI43" i="145"/>
  <c r="BH43" i="145"/>
  <c r="BG43" i="145"/>
  <c r="BF43" i="145"/>
  <c r="BE43" i="145"/>
  <c r="BD43" i="145"/>
  <c r="BC43" i="145"/>
  <c r="BB43" i="145"/>
  <c r="BA43" i="145"/>
  <c r="AZ43" i="145"/>
  <c r="AY43" i="145"/>
  <c r="AX43" i="145"/>
  <c r="AW43" i="145"/>
  <c r="AV43" i="145"/>
  <c r="AU43" i="145"/>
  <c r="AT43" i="145"/>
  <c r="AS43" i="145"/>
  <c r="AR43" i="145"/>
  <c r="AQ43" i="145"/>
  <c r="AP43" i="145"/>
  <c r="AO43" i="145"/>
  <c r="AN43" i="145"/>
  <c r="BW42" i="145"/>
  <c r="BV42" i="145"/>
  <c r="BU42" i="145"/>
  <c r="BT42" i="145"/>
  <c r="BS42" i="145"/>
  <c r="BR42" i="145"/>
  <c r="BQ42" i="145"/>
  <c r="BP42" i="145"/>
  <c r="BO42" i="145"/>
  <c r="BN42" i="145"/>
  <c r="BM42" i="145"/>
  <c r="BL42" i="145"/>
  <c r="BK42" i="145"/>
  <c r="BJ42" i="145"/>
  <c r="BI42" i="145"/>
  <c r="BH42" i="145"/>
  <c r="BG42" i="145"/>
  <c r="BF42" i="145"/>
  <c r="BE42" i="145"/>
  <c r="BD42" i="145"/>
  <c r="BC42" i="145"/>
  <c r="BB42" i="145"/>
  <c r="BA42" i="145"/>
  <c r="AZ42" i="145"/>
  <c r="AY42" i="145"/>
  <c r="AX42" i="145"/>
  <c r="AW42" i="145"/>
  <c r="AV42" i="145"/>
  <c r="AU42" i="145"/>
  <c r="AT42" i="145"/>
  <c r="AS42" i="145"/>
  <c r="AR42" i="145"/>
  <c r="AQ42" i="145"/>
  <c r="AP42" i="145"/>
  <c r="AO42" i="145"/>
  <c r="AN42" i="145"/>
  <c r="BW41" i="145"/>
  <c r="BV41" i="145"/>
  <c r="BU41" i="145"/>
  <c r="BT41" i="145"/>
  <c r="BS41" i="145"/>
  <c r="BR41" i="145"/>
  <c r="BQ41" i="145"/>
  <c r="BP41" i="145"/>
  <c r="BO41" i="145"/>
  <c r="BN41" i="145"/>
  <c r="BM41" i="145"/>
  <c r="BL41" i="145"/>
  <c r="BK41" i="145"/>
  <c r="BJ41" i="145"/>
  <c r="BI41" i="145"/>
  <c r="BH41" i="145"/>
  <c r="BG41" i="145"/>
  <c r="BF41" i="145"/>
  <c r="BE41" i="145"/>
  <c r="BD41" i="145"/>
  <c r="BC41" i="145"/>
  <c r="BB41" i="145"/>
  <c r="BA41" i="145"/>
  <c r="AZ41" i="145"/>
  <c r="AY41" i="145"/>
  <c r="AX41" i="145"/>
  <c r="AW41" i="145"/>
  <c r="AV41" i="145"/>
  <c r="AU41" i="145"/>
  <c r="AT41" i="145"/>
  <c r="AS41" i="145"/>
  <c r="AR41" i="145"/>
  <c r="AQ41" i="145"/>
  <c r="AP41" i="145"/>
  <c r="AO41" i="145"/>
  <c r="AN41" i="145"/>
  <c r="BW40" i="145"/>
  <c r="BV40" i="145"/>
  <c r="BU40" i="145"/>
  <c r="BT40" i="145"/>
  <c r="BS40" i="145"/>
  <c r="BR40" i="145"/>
  <c r="BQ40" i="145"/>
  <c r="BP40" i="145"/>
  <c r="BO40" i="145"/>
  <c r="BN40" i="145"/>
  <c r="BM40" i="145"/>
  <c r="BL40" i="145"/>
  <c r="BK40" i="145"/>
  <c r="BJ40" i="145"/>
  <c r="BI40" i="145"/>
  <c r="BH40" i="145"/>
  <c r="BG40" i="145"/>
  <c r="BF40" i="145"/>
  <c r="BE40" i="145"/>
  <c r="BD40" i="145"/>
  <c r="BC40" i="145"/>
  <c r="BB40" i="145"/>
  <c r="BA40" i="145"/>
  <c r="AZ40" i="145"/>
  <c r="AY40" i="145"/>
  <c r="AX40" i="145"/>
  <c r="AW40" i="145"/>
  <c r="AV40" i="145"/>
  <c r="AU40" i="145"/>
  <c r="AT40" i="145"/>
  <c r="AS40" i="145"/>
  <c r="AR40" i="145"/>
  <c r="AQ40" i="145"/>
  <c r="AP40" i="145"/>
  <c r="AO40" i="145"/>
  <c r="AN40" i="145"/>
  <c r="BW39" i="145"/>
  <c r="BV39" i="145"/>
  <c r="BU39" i="145"/>
  <c r="BT39" i="145"/>
  <c r="BS39" i="145"/>
  <c r="BR39" i="145"/>
  <c r="BQ39" i="145"/>
  <c r="BP39" i="145"/>
  <c r="BO39" i="145"/>
  <c r="BN39" i="145"/>
  <c r="BM39" i="145"/>
  <c r="BL39" i="145"/>
  <c r="BK39" i="145"/>
  <c r="BJ39" i="145"/>
  <c r="BI39" i="145"/>
  <c r="BH39" i="145"/>
  <c r="BG39" i="145"/>
  <c r="BF39" i="145"/>
  <c r="BE39" i="145"/>
  <c r="BD39" i="145"/>
  <c r="BC39" i="145"/>
  <c r="BB39" i="145"/>
  <c r="BA39" i="145"/>
  <c r="AZ39" i="145"/>
  <c r="AY39" i="145"/>
  <c r="AX39" i="145"/>
  <c r="AW39" i="145"/>
  <c r="AV39" i="145"/>
  <c r="AU39" i="145"/>
  <c r="AT39" i="145"/>
  <c r="AS39" i="145"/>
  <c r="AR39" i="145"/>
  <c r="AQ39" i="145"/>
  <c r="AP39" i="145"/>
  <c r="AO39" i="145"/>
  <c r="AN39" i="145"/>
  <c r="BW38" i="145"/>
  <c r="BV38" i="145"/>
  <c r="BU38" i="145"/>
  <c r="BT38" i="145"/>
  <c r="BS38" i="145"/>
  <c r="BR38" i="145"/>
  <c r="BQ38" i="145"/>
  <c r="BP38" i="145"/>
  <c r="BO38" i="145"/>
  <c r="BN38" i="145"/>
  <c r="BM38" i="145"/>
  <c r="BL38" i="145"/>
  <c r="BK38" i="145"/>
  <c r="BJ38" i="145"/>
  <c r="BI38" i="145"/>
  <c r="BH38" i="145"/>
  <c r="BG38" i="145"/>
  <c r="BF38" i="145"/>
  <c r="BE38" i="145"/>
  <c r="BD38" i="145"/>
  <c r="BC38" i="145"/>
  <c r="BB38" i="145"/>
  <c r="BA38" i="145"/>
  <c r="AZ38" i="145"/>
  <c r="AY38" i="145"/>
  <c r="AX38" i="145"/>
  <c r="AW38" i="145"/>
  <c r="AV38" i="145"/>
  <c r="AU38" i="145"/>
  <c r="AT38" i="145"/>
  <c r="AS38" i="145"/>
  <c r="AR38" i="145"/>
  <c r="AQ38" i="145"/>
  <c r="AP38" i="145"/>
  <c r="AO38" i="145"/>
  <c r="AN38" i="145"/>
  <c r="BW37" i="145"/>
  <c r="BV37" i="145"/>
  <c r="BU37" i="145"/>
  <c r="BT37" i="145"/>
  <c r="BS37" i="145"/>
  <c r="BR37" i="145"/>
  <c r="BQ37" i="145"/>
  <c r="BP37" i="145"/>
  <c r="BO37" i="145"/>
  <c r="BN37" i="145"/>
  <c r="BM37" i="145"/>
  <c r="BL37" i="145"/>
  <c r="BK37" i="145"/>
  <c r="BJ37" i="145"/>
  <c r="BI37" i="145"/>
  <c r="BH37" i="145"/>
  <c r="BG37" i="145"/>
  <c r="BF37" i="145"/>
  <c r="BE37" i="145"/>
  <c r="BD37" i="145"/>
  <c r="BC37" i="145"/>
  <c r="BB37" i="145"/>
  <c r="BA37" i="145"/>
  <c r="AZ37" i="145"/>
  <c r="AY37" i="145"/>
  <c r="AX37" i="145"/>
  <c r="AW37" i="145"/>
  <c r="AV37" i="145"/>
  <c r="AU37" i="145"/>
  <c r="AT37" i="145"/>
  <c r="AS37" i="145"/>
  <c r="AR37" i="145"/>
  <c r="AQ37" i="145"/>
  <c r="AP37" i="145"/>
  <c r="AO37" i="145"/>
  <c r="AN37" i="145"/>
  <c r="BW36" i="145"/>
  <c r="BV36" i="145"/>
  <c r="BU36" i="145"/>
  <c r="BT36" i="145"/>
  <c r="BS36" i="145"/>
  <c r="BR36" i="145"/>
  <c r="BQ36" i="145"/>
  <c r="BP36" i="145"/>
  <c r="BO36" i="145"/>
  <c r="BN36" i="145"/>
  <c r="BM36" i="145"/>
  <c r="BL36" i="145"/>
  <c r="BK36" i="145"/>
  <c r="BJ36" i="145"/>
  <c r="BI36" i="145"/>
  <c r="BH36" i="145"/>
  <c r="BG36" i="145"/>
  <c r="BF36" i="145"/>
  <c r="BE36" i="145"/>
  <c r="BD36" i="145"/>
  <c r="BC36" i="145"/>
  <c r="BB36" i="145"/>
  <c r="BA36" i="145"/>
  <c r="AZ36" i="145"/>
  <c r="AY36" i="145"/>
  <c r="AX36" i="145"/>
  <c r="AW36" i="145"/>
  <c r="AV36" i="145"/>
  <c r="AU36" i="145"/>
  <c r="AT36" i="145"/>
  <c r="AS36" i="145"/>
  <c r="AR36" i="145"/>
  <c r="AQ36" i="145"/>
  <c r="AP36" i="145"/>
  <c r="AO36" i="145"/>
  <c r="AN36" i="145"/>
  <c r="BW35" i="145"/>
  <c r="BV35" i="145"/>
  <c r="BU35" i="145"/>
  <c r="BT35" i="145"/>
  <c r="BS35" i="145"/>
  <c r="BR35" i="145"/>
  <c r="BQ35" i="145"/>
  <c r="BP35" i="145"/>
  <c r="BO35" i="145"/>
  <c r="BN35" i="145"/>
  <c r="BM35" i="145"/>
  <c r="BL35" i="145"/>
  <c r="BK35" i="145"/>
  <c r="BJ35" i="145"/>
  <c r="BI35" i="145"/>
  <c r="BH35" i="145"/>
  <c r="BG35" i="145"/>
  <c r="BF35" i="145"/>
  <c r="BE35" i="145"/>
  <c r="BD35" i="145"/>
  <c r="BC35" i="145"/>
  <c r="BB35" i="145"/>
  <c r="BA35" i="145"/>
  <c r="AZ35" i="145"/>
  <c r="AY35" i="145"/>
  <c r="AX35" i="145"/>
  <c r="AW35" i="145"/>
  <c r="AV35" i="145"/>
  <c r="AU35" i="145"/>
  <c r="AT35" i="145"/>
  <c r="AS35" i="145"/>
  <c r="AR35" i="145"/>
  <c r="AQ35" i="145"/>
  <c r="AP35" i="145"/>
  <c r="AO35" i="145"/>
  <c r="AN35" i="145"/>
  <c r="BW34" i="145"/>
  <c r="BV34" i="145"/>
  <c r="BU34" i="145"/>
  <c r="BT34" i="145"/>
  <c r="BS34" i="145"/>
  <c r="BR34" i="145"/>
  <c r="BQ34" i="145"/>
  <c r="BP34" i="145"/>
  <c r="BO34" i="145"/>
  <c r="BN34" i="145"/>
  <c r="BM34" i="145"/>
  <c r="BL34" i="145"/>
  <c r="BK34" i="145"/>
  <c r="BJ34" i="145"/>
  <c r="BI34" i="145"/>
  <c r="BH34" i="145"/>
  <c r="BG34" i="145"/>
  <c r="BF34" i="145"/>
  <c r="BE34" i="145"/>
  <c r="BD34" i="145"/>
  <c r="BC34" i="145"/>
  <c r="BB34" i="145"/>
  <c r="BA34" i="145"/>
  <c r="AZ34" i="145"/>
  <c r="AY34" i="145"/>
  <c r="AX34" i="145"/>
  <c r="AW34" i="145"/>
  <c r="AV34" i="145"/>
  <c r="AU34" i="145"/>
  <c r="AT34" i="145"/>
  <c r="AS34" i="145"/>
  <c r="AR34" i="145"/>
  <c r="AQ34" i="145"/>
  <c r="AP34" i="145"/>
  <c r="AO34" i="145"/>
  <c r="AN34" i="145"/>
  <c r="BW33" i="145"/>
  <c r="BV33" i="145"/>
  <c r="BU33" i="145"/>
  <c r="BT33" i="145"/>
  <c r="BS33" i="145"/>
  <c r="BR33" i="145"/>
  <c r="BQ33" i="145"/>
  <c r="BP33" i="145"/>
  <c r="BO33" i="145"/>
  <c r="BN33" i="145"/>
  <c r="BM33" i="145"/>
  <c r="BL33" i="145"/>
  <c r="BK33" i="145"/>
  <c r="BJ33" i="145"/>
  <c r="BI33" i="145"/>
  <c r="BH33" i="145"/>
  <c r="BG33" i="145"/>
  <c r="BF33" i="145"/>
  <c r="BE33" i="145"/>
  <c r="BD33" i="145"/>
  <c r="BC33" i="145"/>
  <c r="BB33" i="145"/>
  <c r="BA33" i="145"/>
  <c r="AZ33" i="145"/>
  <c r="AY33" i="145"/>
  <c r="AX33" i="145"/>
  <c r="AW33" i="145"/>
  <c r="AV33" i="145"/>
  <c r="AU33" i="145"/>
  <c r="AT33" i="145"/>
  <c r="AS33" i="145"/>
  <c r="AR33" i="145"/>
  <c r="AQ33" i="145"/>
  <c r="AP33" i="145"/>
  <c r="AO33" i="145"/>
  <c r="AN33" i="145"/>
  <c r="BW32" i="145"/>
  <c r="BV32" i="145"/>
  <c r="BU32" i="145"/>
  <c r="BT32" i="145"/>
  <c r="BS32" i="145"/>
  <c r="BR32" i="145"/>
  <c r="BQ32" i="145"/>
  <c r="BP32" i="145"/>
  <c r="BO32" i="145"/>
  <c r="BN32" i="145"/>
  <c r="BM32" i="145"/>
  <c r="BL32" i="145"/>
  <c r="BK32" i="145"/>
  <c r="BJ32" i="145"/>
  <c r="BI32" i="145"/>
  <c r="BH32" i="145"/>
  <c r="BG32" i="145"/>
  <c r="BF32" i="145"/>
  <c r="BE32" i="145"/>
  <c r="BD32" i="145"/>
  <c r="BC32" i="145"/>
  <c r="BB32" i="145"/>
  <c r="BA32" i="145"/>
  <c r="AZ32" i="145"/>
  <c r="AY32" i="145"/>
  <c r="AX32" i="145"/>
  <c r="AW32" i="145"/>
  <c r="AV32" i="145"/>
  <c r="AU32" i="145"/>
  <c r="AT32" i="145"/>
  <c r="AS32" i="145"/>
  <c r="AR32" i="145"/>
  <c r="AQ32" i="145"/>
  <c r="AP32" i="145"/>
  <c r="AO32" i="145"/>
  <c r="AN32" i="145"/>
  <c r="BW31" i="145"/>
  <c r="BV31" i="145"/>
  <c r="BU31" i="145"/>
  <c r="BT31" i="145"/>
  <c r="BS31" i="145"/>
  <c r="BR31" i="145"/>
  <c r="BQ31" i="145"/>
  <c r="BP31" i="145"/>
  <c r="BO31" i="145"/>
  <c r="BN31" i="145"/>
  <c r="BM31" i="145"/>
  <c r="BL31" i="145"/>
  <c r="BK31" i="145"/>
  <c r="BJ31" i="145"/>
  <c r="BI31" i="145"/>
  <c r="BH31" i="145"/>
  <c r="BG31" i="145"/>
  <c r="BF31" i="145"/>
  <c r="BE31" i="145"/>
  <c r="BD31" i="145"/>
  <c r="BC31" i="145"/>
  <c r="BB31" i="145"/>
  <c r="BA31" i="145"/>
  <c r="AZ31" i="145"/>
  <c r="AY31" i="145"/>
  <c r="AX31" i="145"/>
  <c r="AW31" i="145"/>
  <c r="AV31" i="145"/>
  <c r="AU31" i="145"/>
  <c r="AT31" i="145"/>
  <c r="AS31" i="145"/>
  <c r="AR31" i="145"/>
  <c r="AQ31" i="145"/>
  <c r="AP31" i="145"/>
  <c r="AO31" i="145"/>
  <c r="AN31" i="145"/>
  <c r="BW30" i="145"/>
  <c r="BV30" i="145"/>
  <c r="BU30" i="145"/>
  <c r="BT30" i="145"/>
  <c r="BS30" i="145"/>
  <c r="BR30" i="145"/>
  <c r="BQ30" i="145"/>
  <c r="BP30" i="145"/>
  <c r="BO30" i="145"/>
  <c r="BN30" i="145"/>
  <c r="BM30" i="145"/>
  <c r="BL30" i="145"/>
  <c r="BK30" i="145"/>
  <c r="BJ30" i="145"/>
  <c r="BI30" i="145"/>
  <c r="BH30" i="145"/>
  <c r="BG30" i="145"/>
  <c r="BF30" i="145"/>
  <c r="BE30" i="145"/>
  <c r="BD30" i="145"/>
  <c r="BC30" i="145"/>
  <c r="BB30" i="145"/>
  <c r="BA30" i="145"/>
  <c r="AZ30" i="145"/>
  <c r="AY30" i="145"/>
  <c r="AX30" i="145"/>
  <c r="AW30" i="145"/>
  <c r="AV30" i="145"/>
  <c r="AU30" i="145"/>
  <c r="AT30" i="145"/>
  <c r="AS30" i="145"/>
  <c r="AR30" i="145"/>
  <c r="AQ30" i="145"/>
  <c r="AP30" i="145"/>
  <c r="AO30" i="145"/>
  <c r="AN30" i="145"/>
  <c r="BW29" i="145"/>
  <c r="BV29" i="145"/>
  <c r="BU29" i="145"/>
  <c r="BT29" i="145"/>
  <c r="BS29" i="145"/>
  <c r="BR29" i="145"/>
  <c r="BQ29" i="145"/>
  <c r="BP29" i="145"/>
  <c r="BO29" i="145"/>
  <c r="BN29" i="145"/>
  <c r="BM29" i="145"/>
  <c r="BL29" i="145"/>
  <c r="BK29" i="145"/>
  <c r="BJ29" i="145"/>
  <c r="BI29" i="145"/>
  <c r="BH29" i="145"/>
  <c r="BG29" i="145"/>
  <c r="BF29" i="145"/>
  <c r="BE29" i="145"/>
  <c r="BD29" i="145"/>
  <c r="BC29" i="145"/>
  <c r="BB29" i="145"/>
  <c r="BA29" i="145"/>
  <c r="AZ29" i="145"/>
  <c r="AY29" i="145"/>
  <c r="AX29" i="145"/>
  <c r="AW29" i="145"/>
  <c r="AV29" i="145"/>
  <c r="AU29" i="145"/>
  <c r="AT29" i="145"/>
  <c r="AS29" i="145"/>
  <c r="AR29" i="145"/>
  <c r="AQ29" i="145"/>
  <c r="AP29" i="145"/>
  <c r="AO29" i="145"/>
  <c r="AN29" i="145"/>
  <c r="BW28" i="145"/>
  <c r="BV28" i="145"/>
  <c r="BU28" i="145"/>
  <c r="BT28" i="145"/>
  <c r="BS28" i="145"/>
  <c r="BR28" i="145"/>
  <c r="BQ28" i="145"/>
  <c r="BP28" i="145"/>
  <c r="BO28" i="145"/>
  <c r="BN28" i="145"/>
  <c r="BM28" i="145"/>
  <c r="BL28" i="145"/>
  <c r="BK28" i="145"/>
  <c r="BJ28" i="145"/>
  <c r="BI28" i="145"/>
  <c r="BH28" i="145"/>
  <c r="BG28" i="145"/>
  <c r="BF28" i="145"/>
  <c r="BE28" i="145"/>
  <c r="BD28" i="145"/>
  <c r="BC28" i="145"/>
  <c r="BB28" i="145"/>
  <c r="BA28" i="145"/>
  <c r="AZ28" i="145"/>
  <c r="AY28" i="145"/>
  <c r="AX28" i="145"/>
  <c r="AW28" i="145"/>
  <c r="AV28" i="145"/>
  <c r="AU28" i="145"/>
  <c r="AT28" i="145"/>
  <c r="AS28" i="145"/>
  <c r="AR28" i="145"/>
  <c r="AQ28" i="145"/>
  <c r="AP28" i="145"/>
  <c r="AO28" i="145"/>
  <c r="AN28" i="145"/>
  <c r="BW27" i="145"/>
  <c r="BV27" i="145"/>
  <c r="BU27" i="145"/>
  <c r="BT27" i="145"/>
  <c r="BS27" i="145"/>
  <c r="BR27" i="145"/>
  <c r="BQ27" i="145"/>
  <c r="BP27" i="145"/>
  <c r="BO27" i="145"/>
  <c r="BN27" i="145"/>
  <c r="BM27" i="145"/>
  <c r="BL27" i="145"/>
  <c r="BK27" i="145"/>
  <c r="BJ27" i="145"/>
  <c r="BI27" i="145"/>
  <c r="BH27" i="145"/>
  <c r="BG27" i="145"/>
  <c r="BF27" i="145"/>
  <c r="BE27" i="145"/>
  <c r="BD27" i="145"/>
  <c r="BC27" i="145"/>
  <c r="BB27" i="145"/>
  <c r="BA27" i="145"/>
  <c r="AZ27" i="145"/>
  <c r="AY27" i="145"/>
  <c r="AX27" i="145"/>
  <c r="AW27" i="145"/>
  <c r="AV27" i="145"/>
  <c r="AU27" i="145"/>
  <c r="AT27" i="145"/>
  <c r="AS27" i="145"/>
  <c r="AR27" i="145"/>
  <c r="AQ27" i="145"/>
  <c r="AP27" i="145"/>
  <c r="AO27" i="145"/>
  <c r="AN27" i="145"/>
  <c r="BW26" i="145"/>
  <c r="BV26" i="145"/>
  <c r="BU26" i="145"/>
  <c r="BT26" i="145"/>
  <c r="BS26" i="145"/>
  <c r="BR26" i="145"/>
  <c r="BQ26" i="145"/>
  <c r="BP26" i="145"/>
  <c r="BO26" i="145"/>
  <c r="BN26" i="145"/>
  <c r="BM26" i="145"/>
  <c r="BL26" i="145"/>
  <c r="BK26" i="145"/>
  <c r="BJ26" i="145"/>
  <c r="BI26" i="145"/>
  <c r="BH26" i="145"/>
  <c r="BG26" i="145"/>
  <c r="BF26" i="145"/>
  <c r="BE26" i="145"/>
  <c r="BD26" i="145"/>
  <c r="BC26" i="145"/>
  <c r="BB26" i="145"/>
  <c r="BA26" i="145"/>
  <c r="AZ26" i="145"/>
  <c r="AY26" i="145"/>
  <c r="AX26" i="145"/>
  <c r="AW26" i="145"/>
  <c r="AV26" i="145"/>
  <c r="AU26" i="145"/>
  <c r="AT26" i="145"/>
  <c r="AS26" i="145"/>
  <c r="AR26" i="145"/>
  <c r="AQ26" i="145"/>
  <c r="AP26" i="145"/>
  <c r="AO26" i="145"/>
  <c r="AN26" i="145"/>
  <c r="BW25" i="145"/>
  <c r="BV25" i="145"/>
  <c r="BU25" i="145"/>
  <c r="BT25" i="145"/>
  <c r="BS25" i="145"/>
  <c r="BR25" i="145"/>
  <c r="BQ25" i="145"/>
  <c r="BP25" i="145"/>
  <c r="BO25" i="145"/>
  <c r="BN25" i="145"/>
  <c r="BM25" i="145"/>
  <c r="BL25" i="145"/>
  <c r="BK25" i="145"/>
  <c r="BJ25" i="145"/>
  <c r="BI25" i="145"/>
  <c r="BH25" i="145"/>
  <c r="BG25" i="145"/>
  <c r="BF25" i="145"/>
  <c r="BE25" i="145"/>
  <c r="BD25" i="145"/>
  <c r="BC25" i="145"/>
  <c r="BB25" i="145"/>
  <c r="BA25" i="145"/>
  <c r="AZ25" i="145"/>
  <c r="AY25" i="145"/>
  <c r="AX25" i="145"/>
  <c r="AW25" i="145"/>
  <c r="AV25" i="145"/>
  <c r="AU25" i="145"/>
  <c r="AT25" i="145"/>
  <c r="AS25" i="145"/>
  <c r="AR25" i="145"/>
  <c r="AQ25" i="145"/>
  <c r="AP25" i="145"/>
  <c r="AO25" i="145"/>
  <c r="AN25" i="145"/>
  <c r="BW24" i="145"/>
  <c r="BV24" i="145"/>
  <c r="BU24" i="145"/>
  <c r="BT24" i="145"/>
  <c r="BS24" i="145"/>
  <c r="BR24" i="145"/>
  <c r="BQ24" i="145"/>
  <c r="BP24" i="145"/>
  <c r="BO24" i="145"/>
  <c r="BN24" i="145"/>
  <c r="BM24" i="145"/>
  <c r="BL24" i="145"/>
  <c r="BK24" i="145"/>
  <c r="BJ24" i="145"/>
  <c r="BI24" i="145"/>
  <c r="BH24" i="145"/>
  <c r="BG24" i="145"/>
  <c r="BF24" i="145"/>
  <c r="BE24" i="145"/>
  <c r="BD24" i="145"/>
  <c r="BC24" i="145"/>
  <c r="BB24" i="145"/>
  <c r="BA24" i="145"/>
  <c r="AZ24" i="145"/>
  <c r="AY24" i="145"/>
  <c r="AX24" i="145"/>
  <c r="AW24" i="145"/>
  <c r="AV24" i="145"/>
  <c r="AU24" i="145"/>
  <c r="AT24" i="145"/>
  <c r="AS24" i="145"/>
  <c r="AR24" i="145"/>
  <c r="AQ24" i="145"/>
  <c r="AP24" i="145"/>
  <c r="AO24" i="145"/>
  <c r="AN24" i="145"/>
  <c r="BW23" i="145"/>
  <c r="BV23" i="145"/>
  <c r="BU23" i="145"/>
  <c r="BT23" i="145"/>
  <c r="BS23" i="145"/>
  <c r="BR23" i="145"/>
  <c r="BQ23" i="145"/>
  <c r="BP23" i="145"/>
  <c r="BO23" i="145"/>
  <c r="BN23" i="145"/>
  <c r="BM23" i="145"/>
  <c r="BL23" i="145"/>
  <c r="BK23" i="145"/>
  <c r="BJ23" i="145"/>
  <c r="BI23" i="145"/>
  <c r="BH23" i="145"/>
  <c r="BG23" i="145"/>
  <c r="BF23" i="145"/>
  <c r="BE23" i="145"/>
  <c r="BD23" i="145"/>
  <c r="BC23" i="145"/>
  <c r="BB23" i="145"/>
  <c r="BA23" i="145"/>
  <c r="AZ23" i="145"/>
  <c r="AY23" i="145"/>
  <c r="AX23" i="145"/>
  <c r="AW23" i="145"/>
  <c r="AV23" i="145"/>
  <c r="AU23" i="145"/>
  <c r="AT23" i="145"/>
  <c r="AS23" i="145"/>
  <c r="AR23" i="145"/>
  <c r="AQ23" i="145"/>
  <c r="AP23" i="145"/>
  <c r="AO23" i="145"/>
  <c r="AN23" i="145"/>
  <c r="BW22" i="145"/>
  <c r="BV22" i="145"/>
  <c r="BU22" i="145"/>
  <c r="BT22" i="145"/>
  <c r="BS22" i="145"/>
  <c r="BR22" i="145"/>
  <c r="BQ22" i="145"/>
  <c r="BP22" i="145"/>
  <c r="BO22" i="145"/>
  <c r="BN22" i="145"/>
  <c r="BM22" i="145"/>
  <c r="BL22" i="145"/>
  <c r="BK22" i="145"/>
  <c r="BJ22" i="145"/>
  <c r="BI22" i="145"/>
  <c r="BH22" i="145"/>
  <c r="BG22" i="145"/>
  <c r="BF22" i="145"/>
  <c r="BE22" i="145"/>
  <c r="BD22" i="145"/>
  <c r="BC22" i="145"/>
  <c r="BB22" i="145"/>
  <c r="BA22" i="145"/>
  <c r="AZ22" i="145"/>
  <c r="AY22" i="145"/>
  <c r="AX22" i="145"/>
  <c r="AW22" i="145"/>
  <c r="AV22" i="145"/>
  <c r="AU22" i="145"/>
  <c r="AT22" i="145"/>
  <c r="AS22" i="145"/>
  <c r="AR22" i="145"/>
  <c r="AQ22" i="145"/>
  <c r="AP22" i="145"/>
  <c r="AO22" i="145"/>
  <c r="AN22" i="145"/>
  <c r="BW21" i="145"/>
  <c r="BV21" i="145"/>
  <c r="BU21" i="145"/>
  <c r="BT21" i="145"/>
  <c r="BS21" i="145"/>
  <c r="BR21" i="145"/>
  <c r="BQ21" i="145"/>
  <c r="BP21" i="145"/>
  <c r="BO21" i="145"/>
  <c r="BN21" i="145"/>
  <c r="BM21" i="145"/>
  <c r="BL21" i="145"/>
  <c r="BK21" i="145"/>
  <c r="BJ21" i="145"/>
  <c r="BI21" i="145"/>
  <c r="BH21" i="145"/>
  <c r="BG21" i="145"/>
  <c r="BF21" i="145"/>
  <c r="BE21" i="145"/>
  <c r="BD21" i="145"/>
  <c r="BC21" i="145"/>
  <c r="BB21" i="145"/>
  <c r="BA21" i="145"/>
  <c r="AZ21" i="145"/>
  <c r="AY21" i="145"/>
  <c r="AX21" i="145"/>
  <c r="AW21" i="145"/>
  <c r="AV21" i="145"/>
  <c r="AU21" i="145"/>
  <c r="AT21" i="145"/>
  <c r="AS21" i="145"/>
  <c r="AR21" i="145"/>
  <c r="AQ21" i="145"/>
  <c r="AP21" i="145"/>
  <c r="AO21" i="145"/>
  <c r="AN21" i="145"/>
  <c r="BW20" i="145"/>
  <c r="BV20" i="145"/>
  <c r="BU20" i="145"/>
  <c r="BT20" i="145"/>
  <c r="BS20" i="145"/>
  <c r="BR20" i="145"/>
  <c r="BQ20" i="145"/>
  <c r="BP20" i="145"/>
  <c r="BO20" i="145"/>
  <c r="BN20" i="145"/>
  <c r="BM20" i="145"/>
  <c r="BL20" i="145"/>
  <c r="BK20" i="145"/>
  <c r="BJ20" i="145"/>
  <c r="BI20" i="145"/>
  <c r="BH20" i="145"/>
  <c r="BG20" i="145"/>
  <c r="BF20" i="145"/>
  <c r="BE20" i="145"/>
  <c r="BD20" i="145"/>
  <c r="BC20" i="145"/>
  <c r="BB20" i="145"/>
  <c r="BA20" i="145"/>
  <c r="AZ20" i="145"/>
  <c r="AY20" i="145"/>
  <c r="AX20" i="145"/>
  <c r="AW20" i="145"/>
  <c r="AV20" i="145"/>
  <c r="AU20" i="145"/>
  <c r="AT20" i="145"/>
  <c r="AS20" i="145"/>
  <c r="AR20" i="145"/>
  <c r="AQ20" i="145"/>
  <c r="AP20" i="145"/>
  <c r="AO20" i="145"/>
  <c r="AN20" i="145"/>
  <c r="BW19" i="145"/>
  <c r="BV19" i="145"/>
  <c r="BU19" i="145"/>
  <c r="BT19" i="145"/>
  <c r="BS19" i="145"/>
  <c r="BR19" i="145"/>
  <c r="BQ19" i="145"/>
  <c r="BP19" i="145"/>
  <c r="BO19" i="145"/>
  <c r="BN19" i="145"/>
  <c r="BM19" i="145"/>
  <c r="BL19" i="145"/>
  <c r="BK19" i="145"/>
  <c r="BJ19" i="145"/>
  <c r="BI19" i="145"/>
  <c r="BH19" i="145"/>
  <c r="BG19" i="145"/>
  <c r="BF19" i="145"/>
  <c r="BE19" i="145"/>
  <c r="BD19" i="145"/>
  <c r="BC19" i="145"/>
  <c r="BB19" i="145"/>
  <c r="BA19" i="145"/>
  <c r="AZ19" i="145"/>
  <c r="AY19" i="145"/>
  <c r="AX19" i="145"/>
  <c r="AW19" i="145"/>
  <c r="AV19" i="145"/>
  <c r="AU19" i="145"/>
  <c r="AT19" i="145"/>
  <c r="AS19" i="145"/>
  <c r="AR19" i="145"/>
  <c r="AQ19" i="145"/>
  <c r="AP19" i="145"/>
  <c r="AO19" i="145"/>
  <c r="AN19" i="145"/>
  <c r="BW18" i="145"/>
  <c r="BV18" i="145"/>
  <c r="BU18" i="145"/>
  <c r="BT18" i="145"/>
  <c r="BS18" i="145"/>
  <c r="BR18" i="145"/>
  <c r="BQ18" i="145"/>
  <c r="BP18" i="145"/>
  <c r="BO18" i="145"/>
  <c r="BN18" i="145"/>
  <c r="BM18" i="145"/>
  <c r="BL18" i="145"/>
  <c r="BK18" i="145"/>
  <c r="BJ18" i="145"/>
  <c r="BI18" i="145"/>
  <c r="BH18" i="145"/>
  <c r="BG18" i="145"/>
  <c r="BF18" i="145"/>
  <c r="BE18" i="145"/>
  <c r="BD18" i="145"/>
  <c r="BC18" i="145"/>
  <c r="BB18" i="145"/>
  <c r="BA18" i="145"/>
  <c r="AZ18" i="145"/>
  <c r="AY18" i="145"/>
  <c r="AX18" i="145"/>
  <c r="AW18" i="145"/>
  <c r="AV18" i="145"/>
  <c r="AU18" i="145"/>
  <c r="AT18" i="145"/>
  <c r="AS18" i="145"/>
  <c r="AR18" i="145"/>
  <c r="AQ18" i="145"/>
  <c r="AP18" i="145"/>
  <c r="AO18" i="145"/>
  <c r="AN18" i="145"/>
  <c r="BW17" i="145"/>
  <c r="BV17" i="145"/>
  <c r="BU17" i="145"/>
  <c r="BT17" i="145"/>
  <c r="BS17" i="145"/>
  <c r="BR17" i="145"/>
  <c r="BQ17" i="145"/>
  <c r="BP17" i="145"/>
  <c r="BO17" i="145"/>
  <c r="BN17" i="145"/>
  <c r="BM17" i="145"/>
  <c r="BL17" i="145"/>
  <c r="BK17" i="145"/>
  <c r="BJ17" i="145"/>
  <c r="BI17" i="145"/>
  <c r="BH17" i="145"/>
  <c r="BG17" i="145"/>
  <c r="BF17" i="145"/>
  <c r="BE17" i="145"/>
  <c r="BD17" i="145"/>
  <c r="BC17" i="145"/>
  <c r="BB17" i="145"/>
  <c r="BA17" i="145"/>
  <c r="AZ17" i="145"/>
  <c r="AY17" i="145"/>
  <c r="AX17" i="145"/>
  <c r="AW17" i="145"/>
  <c r="AV17" i="145"/>
  <c r="AU17" i="145"/>
  <c r="AT17" i="145"/>
  <c r="AS17" i="145"/>
  <c r="AR17" i="145"/>
  <c r="AQ17" i="145"/>
  <c r="AP17" i="145"/>
  <c r="AO17" i="145"/>
  <c r="AN17" i="145"/>
  <c r="BW16" i="145"/>
  <c r="BV16" i="145"/>
  <c r="BU16" i="145"/>
  <c r="BT16" i="145"/>
  <c r="BS16" i="145"/>
  <c r="BR16" i="145"/>
  <c r="BQ16" i="145"/>
  <c r="BP16" i="145"/>
  <c r="BO16" i="145"/>
  <c r="BN16" i="145"/>
  <c r="BM16" i="145"/>
  <c r="BL16" i="145"/>
  <c r="BK16" i="145"/>
  <c r="BJ16" i="145"/>
  <c r="BI16" i="145"/>
  <c r="BH16" i="145"/>
  <c r="BG16" i="145"/>
  <c r="BF16" i="145"/>
  <c r="BE16" i="145"/>
  <c r="BD16" i="145"/>
  <c r="BC16" i="145"/>
  <c r="BB16" i="145"/>
  <c r="BA16" i="145"/>
  <c r="AZ16" i="145"/>
  <c r="AY16" i="145"/>
  <c r="AX16" i="145"/>
  <c r="AW16" i="145"/>
  <c r="AV16" i="145"/>
  <c r="AU16" i="145"/>
  <c r="AT16" i="145"/>
  <c r="AS16" i="145"/>
  <c r="AR16" i="145"/>
  <c r="AQ16" i="145"/>
  <c r="AP16" i="145"/>
  <c r="AO16" i="145"/>
  <c r="AN16" i="145"/>
  <c r="BW15" i="145"/>
  <c r="BV15" i="145"/>
  <c r="BU15" i="145"/>
  <c r="BT15" i="145"/>
  <c r="BS15" i="145"/>
  <c r="BR15" i="145"/>
  <c r="BQ15" i="145"/>
  <c r="BP15" i="145"/>
  <c r="BO15" i="145"/>
  <c r="BN15" i="145"/>
  <c r="BM15" i="145"/>
  <c r="BL15" i="145"/>
  <c r="BK15" i="145"/>
  <c r="BJ15" i="145"/>
  <c r="BI15" i="145"/>
  <c r="BH15" i="145"/>
  <c r="BG15" i="145"/>
  <c r="BF15" i="145"/>
  <c r="BE15" i="145"/>
  <c r="BD15" i="145"/>
  <c r="BC15" i="145"/>
  <c r="BB15" i="145"/>
  <c r="BA15" i="145"/>
  <c r="AZ15" i="145"/>
  <c r="AY15" i="145"/>
  <c r="AX15" i="145"/>
  <c r="AW15" i="145"/>
  <c r="AV15" i="145"/>
  <c r="AU15" i="145"/>
  <c r="AT15" i="145"/>
  <c r="AS15" i="145"/>
  <c r="AR15" i="145"/>
  <c r="AQ15" i="145"/>
  <c r="AP15" i="145"/>
  <c r="AO15" i="145"/>
  <c r="AN15" i="145"/>
  <c r="BW14" i="145"/>
  <c r="BV14" i="145"/>
  <c r="BU14" i="145"/>
  <c r="BT14" i="145"/>
  <c r="BS14" i="145"/>
  <c r="BR14" i="145"/>
  <c r="BQ14" i="145"/>
  <c r="BP14" i="145"/>
  <c r="BO14" i="145"/>
  <c r="BN14" i="145"/>
  <c r="BM14" i="145"/>
  <c r="BL14" i="145"/>
  <c r="BK14" i="145"/>
  <c r="BJ14" i="145"/>
  <c r="BI14" i="145"/>
  <c r="BH14" i="145"/>
  <c r="BG14" i="145"/>
  <c r="BF14" i="145"/>
  <c r="BE14" i="145"/>
  <c r="BD14" i="145"/>
  <c r="BC14" i="145"/>
  <c r="BB14" i="145"/>
  <c r="BA14" i="145"/>
  <c r="AZ14" i="145"/>
  <c r="AY14" i="145"/>
  <c r="AX14" i="145"/>
  <c r="AW14" i="145"/>
  <c r="AV14" i="145"/>
  <c r="AU14" i="145"/>
  <c r="AT14" i="145"/>
  <c r="AS14" i="145"/>
  <c r="AR14" i="145"/>
  <c r="AQ14" i="145"/>
  <c r="AP14" i="145"/>
  <c r="AO14" i="145"/>
  <c r="AN14" i="145"/>
  <c r="BW13" i="145"/>
  <c r="BV13" i="145"/>
  <c r="BU13" i="145"/>
  <c r="BT13" i="145"/>
  <c r="BS13" i="145"/>
  <c r="BR13" i="145"/>
  <c r="BQ13" i="145"/>
  <c r="BP13" i="145"/>
  <c r="BO13" i="145"/>
  <c r="BN13" i="145"/>
  <c r="BM13" i="145"/>
  <c r="BL13" i="145"/>
  <c r="BK13" i="145"/>
  <c r="BJ13" i="145"/>
  <c r="BI13" i="145"/>
  <c r="BH13" i="145"/>
  <c r="BG13" i="145"/>
  <c r="BF13" i="145"/>
  <c r="BE13" i="145"/>
  <c r="BD13" i="145"/>
  <c r="BC13" i="145"/>
  <c r="BB13" i="145"/>
  <c r="BA13" i="145"/>
  <c r="AZ13" i="145"/>
  <c r="AY13" i="145"/>
  <c r="AX13" i="145"/>
  <c r="AW13" i="145"/>
  <c r="AV13" i="145"/>
  <c r="AU13" i="145"/>
  <c r="AT13" i="145"/>
  <c r="AS13" i="145"/>
  <c r="AR13" i="145"/>
  <c r="AQ13" i="145"/>
  <c r="AP13" i="145"/>
  <c r="AO13" i="145"/>
  <c r="AN13" i="145"/>
  <c r="BW12" i="145"/>
  <c r="BV12" i="145"/>
  <c r="BU12" i="145"/>
  <c r="BT12" i="145"/>
  <c r="BS12" i="145"/>
  <c r="BR12" i="145"/>
  <c r="BQ12" i="145"/>
  <c r="BP12" i="145"/>
  <c r="BO12" i="145"/>
  <c r="BN12" i="145"/>
  <c r="BM12" i="145"/>
  <c r="BL12" i="145"/>
  <c r="BK12" i="145"/>
  <c r="BJ12" i="145"/>
  <c r="BI12" i="145"/>
  <c r="BH12" i="145"/>
  <c r="BG12" i="145"/>
  <c r="BF12" i="145"/>
  <c r="BE12" i="145"/>
  <c r="BD12" i="145"/>
  <c r="BC12" i="145"/>
  <c r="BB12" i="145"/>
  <c r="BA12" i="145"/>
  <c r="AZ12" i="145"/>
  <c r="AY12" i="145"/>
  <c r="AX12" i="145"/>
  <c r="AW12" i="145"/>
  <c r="AV12" i="145"/>
  <c r="AU12" i="145"/>
  <c r="AT12" i="145"/>
  <c r="AS12" i="145"/>
  <c r="AR12" i="145"/>
  <c r="AQ12" i="145"/>
  <c r="AP12" i="145"/>
  <c r="AO12" i="145"/>
  <c r="AN12" i="145"/>
  <c r="BW11" i="145"/>
  <c r="BV11" i="145"/>
  <c r="BU11" i="145"/>
  <c r="BT11" i="145"/>
  <c r="BS11" i="145"/>
  <c r="BR11" i="145"/>
  <c r="BQ11" i="145"/>
  <c r="BP11" i="145"/>
  <c r="BO11" i="145"/>
  <c r="BN11" i="145"/>
  <c r="BM11" i="145"/>
  <c r="BL11" i="145"/>
  <c r="BK11" i="145"/>
  <c r="BJ11" i="145"/>
  <c r="BI11" i="145"/>
  <c r="BH11" i="145"/>
  <c r="BG11" i="145"/>
  <c r="BF11" i="145"/>
  <c r="BE11" i="145"/>
  <c r="BD11" i="145"/>
  <c r="BC11" i="145"/>
  <c r="BB11" i="145"/>
  <c r="BA11" i="145"/>
  <c r="AZ11" i="145"/>
  <c r="AY11" i="145"/>
  <c r="AX11" i="145"/>
  <c r="AW11" i="145"/>
  <c r="AV11" i="145"/>
  <c r="AU11" i="145"/>
  <c r="AT11" i="145"/>
  <c r="AS11" i="145"/>
  <c r="AR11" i="145"/>
  <c r="AQ11" i="145"/>
  <c r="AP11" i="145"/>
  <c r="AO11" i="145"/>
  <c r="AN11" i="145"/>
  <c r="BW10" i="145"/>
  <c r="BV10" i="145"/>
  <c r="BU10" i="145"/>
  <c r="BT10" i="145"/>
  <c r="BS10" i="145"/>
  <c r="BR10" i="145"/>
  <c r="BQ10" i="145"/>
  <c r="BP10" i="145"/>
  <c r="BO10" i="145"/>
  <c r="BN10" i="145"/>
  <c r="BM10" i="145"/>
  <c r="BL10" i="145"/>
  <c r="BK10" i="145"/>
  <c r="BJ10" i="145"/>
  <c r="BI10" i="145"/>
  <c r="BH10" i="145"/>
  <c r="BG10" i="145"/>
  <c r="BF10" i="145"/>
  <c r="BE10" i="145"/>
  <c r="BD10" i="145"/>
  <c r="BC10" i="145"/>
  <c r="BB10" i="145"/>
  <c r="BA10" i="145"/>
  <c r="AZ10" i="145"/>
  <c r="AY10" i="145"/>
  <c r="AX10" i="145"/>
  <c r="AW10" i="145"/>
  <c r="AV10" i="145"/>
  <c r="AU10" i="145"/>
  <c r="AT10" i="145"/>
  <c r="AS10" i="145"/>
  <c r="AR10" i="145"/>
  <c r="AQ10" i="145"/>
  <c r="AP10" i="145"/>
  <c r="AO10" i="145"/>
  <c r="AN10" i="145"/>
  <c r="BW9" i="145"/>
  <c r="BV9" i="145"/>
  <c r="BU9" i="145"/>
  <c r="BT9" i="145"/>
  <c r="BS9" i="145"/>
  <c r="BR9" i="145"/>
  <c r="BQ9" i="145"/>
  <c r="BP9" i="145"/>
  <c r="BO9" i="145"/>
  <c r="BN9" i="145"/>
  <c r="BM9" i="145"/>
  <c r="BL9" i="145"/>
  <c r="BK9" i="145"/>
  <c r="BJ9" i="145"/>
  <c r="BI9" i="145"/>
  <c r="BH9" i="145"/>
  <c r="BG9" i="145"/>
  <c r="BF9" i="145"/>
  <c r="BE9" i="145"/>
  <c r="BD9" i="145"/>
  <c r="BC9" i="145"/>
  <c r="BB9" i="145"/>
  <c r="BA9" i="145"/>
  <c r="AZ9" i="145"/>
  <c r="AY9" i="145"/>
  <c r="AX9" i="145"/>
  <c r="AW9" i="145"/>
  <c r="AV9" i="145"/>
  <c r="AU9" i="145"/>
  <c r="AT9" i="145"/>
  <c r="AS9" i="145"/>
  <c r="AR9" i="145"/>
  <c r="AQ9" i="145"/>
  <c r="AP9" i="145"/>
  <c r="AO9" i="145"/>
  <c r="AN9" i="145"/>
  <c r="BW8" i="145"/>
  <c r="BV8" i="145"/>
  <c r="BU8" i="145"/>
  <c r="BT8" i="145"/>
  <c r="BS8" i="145"/>
  <c r="BR8" i="145"/>
  <c r="BQ8" i="145"/>
  <c r="BP8" i="145"/>
  <c r="BO8" i="145"/>
  <c r="BN8" i="145"/>
  <c r="BM8" i="145"/>
  <c r="BL8" i="145"/>
  <c r="BK8" i="145"/>
  <c r="BJ8" i="145"/>
  <c r="BI8" i="145"/>
  <c r="BH8" i="145"/>
  <c r="BG8" i="145"/>
  <c r="BF8" i="145"/>
  <c r="BE8" i="145"/>
  <c r="BD8" i="145"/>
  <c r="BC8" i="145"/>
  <c r="BB8" i="145"/>
  <c r="BA8" i="145"/>
  <c r="AZ8" i="145"/>
  <c r="AY8" i="145"/>
  <c r="AX8" i="145"/>
  <c r="AW8" i="145"/>
  <c r="AV8" i="145"/>
  <c r="AU8" i="145"/>
  <c r="AT8" i="145"/>
  <c r="AS8" i="145"/>
  <c r="AR8" i="145"/>
  <c r="AQ8" i="145"/>
  <c r="AP8" i="145"/>
  <c r="AO8" i="145"/>
  <c r="AN8" i="145"/>
  <c r="BW7" i="145"/>
  <c r="BV7" i="145"/>
  <c r="BU7" i="145"/>
  <c r="BT7" i="145"/>
  <c r="BS7" i="145"/>
  <c r="BR7" i="145"/>
  <c r="BQ7" i="145"/>
  <c r="BP7" i="145"/>
  <c r="BO7" i="145"/>
  <c r="BN7" i="145"/>
  <c r="BM7" i="145"/>
  <c r="BL7" i="145"/>
  <c r="BK7" i="145"/>
  <c r="BJ7" i="145"/>
  <c r="BI7" i="145"/>
  <c r="BH7" i="145"/>
  <c r="BG7" i="145"/>
  <c r="BF7" i="145"/>
  <c r="BE7" i="145"/>
  <c r="BD7" i="145"/>
  <c r="BC7" i="145"/>
  <c r="BB7" i="145"/>
  <c r="BA7" i="145"/>
  <c r="AZ7" i="145"/>
  <c r="AY7" i="145"/>
  <c r="AX7" i="145"/>
  <c r="AW7" i="145"/>
  <c r="AV7" i="145"/>
  <c r="AU7" i="145"/>
  <c r="AT7" i="145"/>
  <c r="AS7" i="145"/>
  <c r="AR7" i="145"/>
  <c r="AQ7" i="145"/>
  <c r="AP7" i="145"/>
  <c r="AO7" i="145"/>
  <c r="AN7" i="145"/>
  <c r="BW6" i="145"/>
  <c r="BV6" i="145"/>
  <c r="BU6" i="145"/>
  <c r="BT6" i="145"/>
  <c r="BS6" i="145"/>
  <c r="BR6" i="145"/>
  <c r="BQ6" i="145"/>
  <c r="BP6" i="145"/>
  <c r="BO6" i="145"/>
  <c r="BN6" i="145"/>
  <c r="BM6" i="145"/>
  <c r="BL6" i="145"/>
  <c r="BK6" i="145"/>
  <c r="BJ6" i="145"/>
  <c r="BI6" i="145"/>
  <c r="BH6" i="145"/>
  <c r="BG6" i="145"/>
  <c r="BF6" i="145"/>
  <c r="BE6" i="145"/>
  <c r="BD6" i="145"/>
  <c r="BC6" i="145"/>
  <c r="BB6" i="145"/>
  <c r="BA6" i="145"/>
  <c r="AZ6" i="145"/>
  <c r="AY6" i="145"/>
  <c r="AX6" i="145"/>
  <c r="AW6" i="145"/>
  <c r="AV6" i="145"/>
  <c r="AU6" i="145"/>
  <c r="AT6" i="145"/>
  <c r="AS6" i="145"/>
  <c r="AR6" i="145"/>
  <c r="AQ6" i="145"/>
  <c r="AP6" i="145"/>
  <c r="AO6" i="145"/>
  <c r="AN6" i="145"/>
  <c r="BW5" i="145"/>
  <c r="BV5" i="145"/>
  <c r="BU5" i="145"/>
  <c r="BT5" i="145"/>
  <c r="BS5" i="145"/>
  <c r="BR5" i="145"/>
  <c r="BQ5" i="145"/>
  <c r="BP5" i="145"/>
  <c r="BO5" i="145"/>
  <c r="BN5" i="145"/>
  <c r="BM5" i="145"/>
  <c r="BL5" i="145"/>
  <c r="BK5" i="145"/>
  <c r="BJ5" i="145"/>
  <c r="BI5" i="145"/>
  <c r="BH5" i="145"/>
  <c r="BG5" i="145"/>
  <c r="BF5" i="145"/>
  <c r="BE5" i="145"/>
  <c r="BD5" i="145"/>
  <c r="BC5" i="145"/>
  <c r="BB5" i="145"/>
  <c r="BA5" i="145"/>
  <c r="AZ5" i="145"/>
  <c r="AY5" i="145"/>
  <c r="AX5" i="145"/>
  <c r="AW5" i="145"/>
  <c r="AV5" i="145"/>
  <c r="AU5" i="145"/>
  <c r="AT5" i="145"/>
  <c r="AS5" i="145"/>
  <c r="AR5" i="145"/>
  <c r="AQ5" i="145"/>
  <c r="AP5" i="145"/>
  <c r="AO5" i="145"/>
  <c r="AN5" i="145"/>
  <c r="AP2" i="145"/>
  <c r="AQ2" i="145" s="1"/>
  <c r="AR2" i="145" s="1"/>
  <c r="AS2" i="145" s="1"/>
  <c r="AT2" i="145" s="1"/>
  <c r="AU2" i="145" s="1"/>
  <c r="AV2" i="145" s="1"/>
  <c r="AW2" i="145" s="1"/>
  <c r="AX2" i="145" s="1"/>
  <c r="AY2" i="145" s="1"/>
  <c r="AZ2" i="145" s="1"/>
  <c r="BA2" i="145" s="1"/>
  <c r="BB2" i="145" s="1"/>
  <c r="BC2" i="145" s="1"/>
  <c r="BD2" i="145" s="1"/>
  <c r="BE2" i="145" s="1"/>
  <c r="BF2" i="145" s="1"/>
  <c r="BG2" i="145" s="1"/>
  <c r="BH2" i="145" s="1"/>
  <c r="BI2" i="145" s="1"/>
  <c r="BJ2" i="145" s="1"/>
  <c r="BK2" i="145" s="1"/>
  <c r="BL2" i="145" s="1"/>
  <c r="BM2" i="145" s="1"/>
  <c r="BN2" i="145" s="1"/>
  <c r="BO2" i="145" s="1"/>
  <c r="BP2" i="145" s="1"/>
  <c r="BQ2" i="145" s="1"/>
  <c r="BR2" i="145" s="1"/>
  <c r="BS2" i="145" s="1"/>
  <c r="BT2" i="145" s="1"/>
  <c r="BU2" i="145" s="1"/>
  <c r="BV2" i="145" s="1"/>
  <c r="BW2" i="145" s="1"/>
  <c r="AO2" i="1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（学人）奈良 達也</author>
  </authors>
  <commentList>
    <comment ref="D7" authorId="0" shapeId="0" xr:uid="{2289BD60-C83B-4A8D-80AE-3EA9AC9AF20E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
例
１５時間４３分
→15:43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（学人）奈良 達也</author>
  </authors>
  <commentList>
    <comment ref="D7" authorId="0" shapeId="0" xr:uid="{88AE5B9B-6CD5-45C8-AF45-A4CC737C92AE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
例
１５時間４３分
→15:43</t>
        </r>
      </text>
    </comment>
  </commentList>
</comments>
</file>

<file path=xl/sharedStrings.xml><?xml version="1.0" encoding="utf-8"?>
<sst xmlns="http://schemas.openxmlformats.org/spreadsheetml/2006/main" count="885" uniqueCount="591">
  <si>
    <t>No</t>
    <phoneticPr fontId="10"/>
  </si>
  <si>
    <t>職員</t>
    <rPh sb="0" eb="2">
      <t>ショクイン</t>
    </rPh>
    <phoneticPr fontId="10"/>
  </si>
  <si>
    <t>４月</t>
    <rPh sb="1" eb="2">
      <t>ガツ</t>
    </rPh>
    <phoneticPr fontId="11"/>
  </si>
  <si>
    <t>５月</t>
    <phoneticPr fontId="11"/>
  </si>
  <si>
    <t>６月</t>
    <phoneticPr fontId="11"/>
  </si>
  <si>
    <t>７月</t>
    <phoneticPr fontId="11"/>
  </si>
  <si>
    <t>８月</t>
    <phoneticPr fontId="11"/>
  </si>
  <si>
    <t>９月</t>
    <phoneticPr fontId="11"/>
  </si>
  <si>
    <t>１０月</t>
    <phoneticPr fontId="11"/>
  </si>
  <si>
    <t>１１月</t>
    <phoneticPr fontId="11"/>
  </si>
  <si>
    <t>１２月</t>
    <phoneticPr fontId="11"/>
  </si>
  <si>
    <t>１月</t>
    <phoneticPr fontId="11"/>
  </si>
  <si>
    <t>２月</t>
    <phoneticPr fontId="11"/>
  </si>
  <si>
    <t>３月</t>
    <phoneticPr fontId="11"/>
  </si>
  <si>
    <t>時間外</t>
    <rPh sb="0" eb="3">
      <t>ジカンガイ</t>
    </rPh>
    <phoneticPr fontId="1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</si>
  <si>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</si>
  <si>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</si>
  <si>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</si>
  <si>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</si>
  <si>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</si>
  <si>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</si>
  <si>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</si>
  <si>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</si>
  <si>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</si>
  <si>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</si>
  <si>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</si>
  <si>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在校等
時間</t>
    <rPh sb="0" eb="2">
      <t>ザイコウ</t>
    </rPh>
    <rPh sb="2" eb="3">
      <t>トウ</t>
    </rPh>
    <rPh sb="4" eb="6">
      <t>ジカン</t>
    </rPh>
    <phoneticPr fontId="11"/>
  </si>
  <si>
    <t>伊勢崎</t>
  </si>
  <si>
    <t>長野原</t>
  </si>
  <si>
    <t>板倉</t>
  </si>
  <si>
    <t>80h
超
月数</t>
    <rPh sb="4" eb="5">
      <t>チョウ</t>
    </rPh>
    <rPh sb="6" eb="8">
      <t>ツキスウ</t>
    </rPh>
    <phoneticPr fontId="11"/>
  </si>
  <si>
    <t>■設置者・学校名</t>
    <rPh sb="1" eb="4">
      <t>セッチシャ</t>
    </rPh>
    <rPh sb="5" eb="8">
      <t>ガッコウメイ</t>
    </rPh>
    <phoneticPr fontId="24"/>
  </si>
  <si>
    <t>設置者</t>
    <rPh sb="0" eb="3">
      <t>セッチシャ</t>
    </rPh>
    <phoneticPr fontId="24"/>
  </si>
  <si>
    <t>利根沼田学校組合</t>
    <rPh sb="0" eb="2">
      <t>トネ</t>
    </rPh>
    <rPh sb="2" eb="4">
      <t>ヌマタ</t>
    </rPh>
    <rPh sb="4" eb="6">
      <t>ガッコウ</t>
    </rPh>
    <rPh sb="6" eb="8">
      <t>クミアイ</t>
    </rPh>
    <phoneticPr fontId="24"/>
  </si>
  <si>
    <t>前橋</t>
    <phoneticPr fontId="24"/>
  </si>
  <si>
    <t>高崎</t>
    <phoneticPr fontId="24"/>
  </si>
  <si>
    <t>桐生</t>
    <phoneticPr fontId="24"/>
  </si>
  <si>
    <t>伊勢崎</t>
    <phoneticPr fontId="24"/>
  </si>
  <si>
    <t>太田</t>
    <phoneticPr fontId="24"/>
  </si>
  <si>
    <t>沼田</t>
    <phoneticPr fontId="24"/>
  </si>
  <si>
    <t>館林</t>
    <phoneticPr fontId="24"/>
  </si>
  <si>
    <t>渋川</t>
    <phoneticPr fontId="24"/>
  </si>
  <si>
    <t>藤岡</t>
    <phoneticPr fontId="24"/>
  </si>
  <si>
    <t>富岡</t>
    <phoneticPr fontId="24"/>
  </si>
  <si>
    <t>安中</t>
    <phoneticPr fontId="24"/>
  </si>
  <si>
    <t>みどり</t>
    <phoneticPr fontId="24"/>
  </si>
  <si>
    <t>榛東</t>
    <phoneticPr fontId="24"/>
  </si>
  <si>
    <t>吉岡</t>
    <phoneticPr fontId="24"/>
  </si>
  <si>
    <t>上野</t>
    <phoneticPr fontId="24"/>
  </si>
  <si>
    <t>神流</t>
    <phoneticPr fontId="24"/>
  </si>
  <si>
    <t>下仁田</t>
    <rPh sb="0" eb="3">
      <t>シモニタ</t>
    </rPh>
    <phoneticPr fontId="24"/>
  </si>
  <si>
    <t>南牧</t>
    <rPh sb="0" eb="2">
      <t>ナンモク</t>
    </rPh>
    <phoneticPr fontId="24"/>
  </si>
  <si>
    <t>甘楽</t>
    <phoneticPr fontId="24"/>
  </si>
  <si>
    <t>中之条</t>
    <phoneticPr fontId="24"/>
  </si>
  <si>
    <t>長野原</t>
    <phoneticPr fontId="24"/>
  </si>
  <si>
    <t>嬬恋</t>
    <rPh sb="0" eb="2">
      <t>ツマゴイ</t>
    </rPh>
    <phoneticPr fontId="24"/>
  </si>
  <si>
    <t>草津</t>
    <rPh sb="0" eb="2">
      <t>クサツ</t>
    </rPh>
    <phoneticPr fontId="24"/>
  </si>
  <si>
    <t>高山</t>
    <phoneticPr fontId="24"/>
  </si>
  <si>
    <t>東吾妻</t>
    <rPh sb="0" eb="1">
      <t>ヒガシ</t>
    </rPh>
    <phoneticPr fontId="24"/>
  </si>
  <si>
    <t>片品</t>
    <phoneticPr fontId="24"/>
  </si>
  <si>
    <t>川場</t>
    <phoneticPr fontId="24"/>
  </si>
  <si>
    <t>昭和</t>
    <phoneticPr fontId="24"/>
  </si>
  <si>
    <t>みなかみ</t>
    <phoneticPr fontId="24"/>
  </si>
  <si>
    <t>玉村</t>
    <rPh sb="0" eb="2">
      <t>タマムラ</t>
    </rPh>
    <phoneticPr fontId="11"/>
  </si>
  <si>
    <t>板倉</t>
    <phoneticPr fontId="24"/>
  </si>
  <si>
    <t>明和</t>
    <rPh sb="0" eb="2">
      <t>メイワ</t>
    </rPh>
    <phoneticPr fontId="24"/>
  </si>
  <si>
    <t>千代田</t>
    <phoneticPr fontId="24"/>
  </si>
  <si>
    <t>大泉</t>
    <rPh sb="0" eb="1">
      <t>オオ</t>
    </rPh>
    <rPh sb="1" eb="2">
      <t>イズミ</t>
    </rPh>
    <phoneticPr fontId="24"/>
  </si>
  <si>
    <t>邑楽</t>
    <phoneticPr fontId="24"/>
  </si>
  <si>
    <t>桃井小</t>
  </si>
  <si>
    <t>中央小</t>
  </si>
  <si>
    <t>東小</t>
  </si>
  <si>
    <t>北小</t>
  </si>
  <si>
    <t>太田小</t>
  </si>
  <si>
    <t>沼田小</t>
  </si>
  <si>
    <t>第一小</t>
  </si>
  <si>
    <t>渋川北小</t>
  </si>
  <si>
    <t>藤岡第一小</t>
  </si>
  <si>
    <t>富岡小</t>
  </si>
  <si>
    <t>安中小</t>
  </si>
  <si>
    <t>あずま小</t>
  </si>
  <si>
    <t>明治小</t>
  </si>
  <si>
    <t>上野小</t>
  </si>
  <si>
    <t>万場小</t>
  </si>
  <si>
    <t>下仁田小</t>
  </si>
  <si>
    <t>小幡小</t>
  </si>
  <si>
    <t>中之条小</t>
  </si>
  <si>
    <t>東部小</t>
  </si>
  <si>
    <t>草津小</t>
  </si>
  <si>
    <t>高山小</t>
  </si>
  <si>
    <t>片品小</t>
  </si>
  <si>
    <t>南小</t>
  </si>
  <si>
    <t>玉村小</t>
  </si>
  <si>
    <t>明和東小</t>
  </si>
  <si>
    <t>中野小</t>
  </si>
  <si>
    <t>中川小</t>
  </si>
  <si>
    <t>西小</t>
  </si>
  <si>
    <t>九合小</t>
  </si>
  <si>
    <t>沼田東小</t>
  </si>
  <si>
    <t>第二小</t>
  </si>
  <si>
    <t>渋川南小</t>
  </si>
  <si>
    <t>藤岡第二小</t>
  </si>
  <si>
    <t>原市小</t>
  </si>
  <si>
    <t>駒寄小</t>
  </si>
  <si>
    <t>上野中</t>
  </si>
  <si>
    <t>中里中</t>
  </si>
  <si>
    <t>下仁田中</t>
  </si>
  <si>
    <t>福島小</t>
  </si>
  <si>
    <t>六合小</t>
  </si>
  <si>
    <t>西部小</t>
  </si>
  <si>
    <t>草津中</t>
  </si>
  <si>
    <t>高山中</t>
  </si>
  <si>
    <t>原町小</t>
  </si>
  <si>
    <t>片品中</t>
  </si>
  <si>
    <t>上陽小</t>
  </si>
  <si>
    <t>明和西小</t>
  </si>
  <si>
    <t>高島小</t>
  </si>
  <si>
    <t>敷島小</t>
  </si>
  <si>
    <t>殖蓮小</t>
  </si>
  <si>
    <t>沢野小</t>
  </si>
  <si>
    <t>升形小</t>
  </si>
  <si>
    <t>第三小</t>
  </si>
  <si>
    <t>金島小</t>
  </si>
  <si>
    <t>神流小</t>
  </si>
  <si>
    <t>黒岩小</t>
  </si>
  <si>
    <t>磯部小</t>
  </si>
  <si>
    <t>榛東中</t>
  </si>
  <si>
    <t>吉岡中</t>
  </si>
  <si>
    <t>新屋小</t>
  </si>
  <si>
    <t>中之条中</t>
  </si>
  <si>
    <t>嬬恋中</t>
  </si>
  <si>
    <t>大河原小</t>
  </si>
  <si>
    <t>芝根小</t>
  </si>
  <si>
    <t>板倉中</t>
  </si>
  <si>
    <t>明和中</t>
  </si>
  <si>
    <t>千代田中</t>
  </si>
  <si>
    <t>長柄小</t>
  </si>
  <si>
    <t>城南小</t>
  </si>
  <si>
    <t>茂呂小</t>
  </si>
  <si>
    <t>韮川小</t>
  </si>
  <si>
    <t>利南東小</t>
  </si>
  <si>
    <t>第四小</t>
  </si>
  <si>
    <t>古巻小</t>
  </si>
  <si>
    <t>小野小</t>
  </si>
  <si>
    <t>東横野小</t>
  </si>
  <si>
    <t>甘楽中</t>
  </si>
  <si>
    <t>東中</t>
  </si>
  <si>
    <t>岩島小</t>
  </si>
  <si>
    <t>昭和中</t>
  </si>
  <si>
    <t>水上小</t>
  </si>
  <si>
    <t>中野東小</t>
  </si>
  <si>
    <t>城東小</t>
  </si>
  <si>
    <t>境野小</t>
  </si>
  <si>
    <t>三郷小</t>
  </si>
  <si>
    <t>鳥之郷小</t>
  </si>
  <si>
    <t>池田小</t>
  </si>
  <si>
    <t>第五小</t>
  </si>
  <si>
    <t>豊秋小</t>
  </si>
  <si>
    <t>美土里小</t>
  </si>
  <si>
    <t>高瀬小</t>
  </si>
  <si>
    <t>碓東小</t>
  </si>
  <si>
    <t>大間々南小</t>
  </si>
  <si>
    <t>西中</t>
  </si>
  <si>
    <t>坂上小</t>
  </si>
  <si>
    <t>藤原小</t>
  </si>
  <si>
    <t>南中</t>
  </si>
  <si>
    <t>邑楽中</t>
  </si>
  <si>
    <t>若宮小</t>
  </si>
  <si>
    <t>塚沢小</t>
  </si>
  <si>
    <t>広沢小</t>
  </si>
  <si>
    <t>宮郷小</t>
  </si>
  <si>
    <t>薄根小</t>
  </si>
  <si>
    <t>第六小</t>
  </si>
  <si>
    <t>渋川西小</t>
  </si>
  <si>
    <t>美九里東小</t>
  </si>
  <si>
    <t>額部小</t>
  </si>
  <si>
    <t>秋間小</t>
  </si>
  <si>
    <t>大間々北小</t>
  </si>
  <si>
    <t>東吾妻中</t>
  </si>
  <si>
    <t>新治小</t>
  </si>
  <si>
    <t>玉村中</t>
  </si>
  <si>
    <t>北中</t>
  </si>
  <si>
    <t>邑楽南中</t>
  </si>
  <si>
    <t>天川小</t>
  </si>
  <si>
    <t>片岡小</t>
  </si>
  <si>
    <t>梅田南小</t>
  </si>
  <si>
    <t>名和小</t>
  </si>
  <si>
    <t>休泊小</t>
  </si>
  <si>
    <t>川田小</t>
  </si>
  <si>
    <t>第七小</t>
  </si>
  <si>
    <t>橘小</t>
  </si>
  <si>
    <t>美九里西小</t>
  </si>
  <si>
    <t>大間々東小</t>
  </si>
  <si>
    <t>岩神小</t>
  </si>
  <si>
    <t>佐野小</t>
  </si>
  <si>
    <t>相生小</t>
  </si>
  <si>
    <t>豊受小</t>
  </si>
  <si>
    <t>強戸小</t>
  </si>
  <si>
    <t>沼田北小</t>
  </si>
  <si>
    <t>第八小</t>
  </si>
  <si>
    <t>橘北小</t>
  </si>
  <si>
    <t>平井小</t>
  </si>
  <si>
    <t>松井田小</t>
  </si>
  <si>
    <t>上川淵小</t>
  </si>
  <si>
    <t>六郷小</t>
  </si>
  <si>
    <t>川内小</t>
  </si>
  <si>
    <t>北第二小</t>
  </si>
  <si>
    <t>宝泉小</t>
  </si>
  <si>
    <t>白沢小</t>
  </si>
  <si>
    <t>第九小</t>
  </si>
  <si>
    <t>三原田小</t>
  </si>
  <si>
    <t>下川淵小</t>
  </si>
  <si>
    <t>桜木小</t>
  </si>
  <si>
    <t>殖蓮第二小</t>
  </si>
  <si>
    <t>宝泉南小</t>
  </si>
  <si>
    <t>利根小</t>
  </si>
  <si>
    <t>第十小</t>
  </si>
  <si>
    <t>津久田小</t>
  </si>
  <si>
    <t>鬼石北小</t>
  </si>
  <si>
    <t>高田小</t>
  </si>
  <si>
    <t>桂萱小</t>
  </si>
  <si>
    <t>菱小</t>
  </si>
  <si>
    <t>広瀬小</t>
  </si>
  <si>
    <t>毛里田小</t>
  </si>
  <si>
    <t>美園小</t>
  </si>
  <si>
    <t>長尾小</t>
  </si>
  <si>
    <t>鬼石小</t>
  </si>
  <si>
    <t>妙義小</t>
  </si>
  <si>
    <t>桂萱東小</t>
  </si>
  <si>
    <t>新高尾小</t>
  </si>
  <si>
    <t>天沼小</t>
  </si>
  <si>
    <t>坂東小</t>
  </si>
  <si>
    <t>沼田中</t>
  </si>
  <si>
    <t>第一中</t>
  </si>
  <si>
    <t>中郷小</t>
  </si>
  <si>
    <t>富岡中</t>
  </si>
  <si>
    <t>芳賀小</t>
  </si>
  <si>
    <t>神明小</t>
  </si>
  <si>
    <t>宮郷第二小</t>
  </si>
  <si>
    <t>宝泉東小</t>
  </si>
  <si>
    <t>沼田西中</t>
  </si>
  <si>
    <t>第二中</t>
  </si>
  <si>
    <t>小野上小</t>
  </si>
  <si>
    <t>総社小</t>
  </si>
  <si>
    <t>八幡小</t>
  </si>
  <si>
    <t>新里中央小</t>
  </si>
  <si>
    <t>赤堀小</t>
  </si>
  <si>
    <t>旭小</t>
  </si>
  <si>
    <t>池田中</t>
  </si>
  <si>
    <t>第三中</t>
  </si>
  <si>
    <t>伊香保小</t>
  </si>
  <si>
    <t>元総社小</t>
  </si>
  <si>
    <t>豊岡小</t>
  </si>
  <si>
    <t>新里東小</t>
  </si>
  <si>
    <t>赤堀南小</t>
  </si>
  <si>
    <t>駒形小</t>
  </si>
  <si>
    <t>薄根中</t>
  </si>
  <si>
    <t>第四中</t>
  </si>
  <si>
    <t>渋川中</t>
  </si>
  <si>
    <t>小野中</t>
  </si>
  <si>
    <t>長野小</t>
  </si>
  <si>
    <t>新里北小</t>
  </si>
  <si>
    <t>赤堀東小</t>
  </si>
  <si>
    <t>城西小</t>
  </si>
  <si>
    <t>沼田東中</t>
  </si>
  <si>
    <t>多々良中</t>
  </si>
  <si>
    <t>金島中</t>
  </si>
  <si>
    <t>鬼石中</t>
  </si>
  <si>
    <t>細井小</t>
  </si>
  <si>
    <t>大類小</t>
  </si>
  <si>
    <t>沢野中央小</t>
  </si>
  <si>
    <t>沼田南中</t>
  </si>
  <si>
    <t>古巻中</t>
  </si>
  <si>
    <t>妙義中</t>
  </si>
  <si>
    <t>桃川小</t>
  </si>
  <si>
    <t>南八幡小</t>
  </si>
  <si>
    <t>あずま南小</t>
  </si>
  <si>
    <t>尾島小</t>
  </si>
  <si>
    <t>白沢中</t>
  </si>
  <si>
    <t>渋川北中</t>
  </si>
  <si>
    <t>清里小</t>
  </si>
  <si>
    <t>倉賀野小</t>
  </si>
  <si>
    <t>あずま北小</t>
  </si>
  <si>
    <t>世良田小</t>
  </si>
  <si>
    <t>利根中</t>
  </si>
  <si>
    <t>北橘中</t>
  </si>
  <si>
    <t>永明小</t>
  </si>
  <si>
    <t>岩鼻小</t>
  </si>
  <si>
    <t>境采女小</t>
  </si>
  <si>
    <t>木崎小</t>
  </si>
  <si>
    <t>赤城南中</t>
  </si>
  <si>
    <t>京ケ島小</t>
  </si>
  <si>
    <t>境剛志小</t>
  </si>
  <si>
    <t>生品小</t>
  </si>
  <si>
    <t>赤城北中</t>
  </si>
  <si>
    <t>荒子小</t>
  </si>
  <si>
    <t>滝川小</t>
  </si>
  <si>
    <t>境小</t>
  </si>
  <si>
    <t>綿打小</t>
  </si>
  <si>
    <t>子持中</t>
  </si>
  <si>
    <t>大室小</t>
  </si>
  <si>
    <t>寺尾小</t>
  </si>
  <si>
    <t>境東小</t>
  </si>
  <si>
    <t>薮塚本町小</t>
  </si>
  <si>
    <t>伊香保中</t>
  </si>
  <si>
    <t>二之宮小</t>
  </si>
  <si>
    <t>笂井小</t>
  </si>
  <si>
    <t>中居小</t>
  </si>
  <si>
    <t>北部小</t>
  </si>
  <si>
    <t>大利根小</t>
  </si>
  <si>
    <t>殖蓮中</t>
  </si>
  <si>
    <t>桃瀬小</t>
  </si>
  <si>
    <t>乗附小</t>
  </si>
  <si>
    <t>宮郷中</t>
  </si>
  <si>
    <t>休泊中</t>
  </si>
  <si>
    <t>荒牧小</t>
  </si>
  <si>
    <t>浜尻小</t>
  </si>
  <si>
    <t>強戸中</t>
  </si>
  <si>
    <t>荒牧小みやま分校</t>
  </si>
  <si>
    <t>矢中小</t>
  </si>
  <si>
    <t>赤堀中</t>
  </si>
  <si>
    <t>宝泉中</t>
  </si>
  <si>
    <t>わかば小</t>
  </si>
  <si>
    <t>城山小</t>
  </si>
  <si>
    <t>あずま中</t>
  </si>
  <si>
    <t>毛里田中</t>
  </si>
  <si>
    <t>勝山小</t>
  </si>
  <si>
    <t>鼻高小</t>
  </si>
  <si>
    <t>境北中</t>
  </si>
  <si>
    <t>城西中</t>
  </si>
  <si>
    <t>元総社南小</t>
  </si>
  <si>
    <t>倉渕小</t>
  </si>
  <si>
    <t>境西中</t>
  </si>
  <si>
    <t>城東中</t>
  </si>
  <si>
    <t>桃木小</t>
  </si>
  <si>
    <t>箕輪小</t>
  </si>
  <si>
    <t>境南中</t>
  </si>
  <si>
    <t>旭中</t>
  </si>
  <si>
    <t>山王小</t>
  </si>
  <si>
    <t>車郷小</t>
  </si>
  <si>
    <t>尾島中</t>
  </si>
  <si>
    <t>新田小</t>
  </si>
  <si>
    <t>箕郷東小</t>
  </si>
  <si>
    <t>木崎中</t>
  </si>
  <si>
    <t>元総社北小</t>
  </si>
  <si>
    <t>金古小</t>
  </si>
  <si>
    <t>生品中</t>
  </si>
  <si>
    <t>大胡小</t>
  </si>
  <si>
    <t>国府小</t>
  </si>
  <si>
    <t>綿打中</t>
  </si>
  <si>
    <t>滝窪小</t>
  </si>
  <si>
    <t>堤ヶ岡小</t>
  </si>
  <si>
    <t>薮塚本町中</t>
  </si>
  <si>
    <t>滝窪小金丸分校</t>
  </si>
  <si>
    <t>上郊小</t>
  </si>
  <si>
    <t>太田中</t>
  </si>
  <si>
    <t>大胡東小</t>
  </si>
  <si>
    <t>金古南小</t>
  </si>
  <si>
    <t>宮城小</t>
  </si>
  <si>
    <t>桜山小</t>
  </si>
  <si>
    <t>粕川小</t>
  </si>
  <si>
    <t>新町第一小</t>
  </si>
  <si>
    <t>月田小</t>
  </si>
  <si>
    <t>新町第二小</t>
  </si>
  <si>
    <t>原小</t>
  </si>
  <si>
    <t>下室田小</t>
  </si>
  <si>
    <t>石井小</t>
  </si>
  <si>
    <t>中室田小</t>
  </si>
  <si>
    <t>時沢小</t>
  </si>
  <si>
    <t>上室田小</t>
  </si>
  <si>
    <t>白川小</t>
  </si>
  <si>
    <t>里見小</t>
  </si>
  <si>
    <t>久留馬小</t>
  </si>
  <si>
    <t>みずき中</t>
  </si>
  <si>
    <t>下里見小</t>
  </si>
  <si>
    <t>宮沢小</t>
  </si>
  <si>
    <t>第五中</t>
  </si>
  <si>
    <t>吉井小</t>
  </si>
  <si>
    <t>第六中</t>
  </si>
  <si>
    <t>多胡小</t>
  </si>
  <si>
    <t>第七中</t>
  </si>
  <si>
    <t>入野小</t>
  </si>
  <si>
    <t>桂萱中</t>
  </si>
  <si>
    <t>岩平小</t>
  </si>
  <si>
    <t>芳賀中</t>
  </si>
  <si>
    <t>馬庭小</t>
  </si>
  <si>
    <t>元総社中</t>
  </si>
  <si>
    <t>吉井西小</t>
  </si>
  <si>
    <t>南陽台小</t>
  </si>
  <si>
    <t>南橘中</t>
  </si>
  <si>
    <t>南橘中みやま分校</t>
  </si>
  <si>
    <t>並榎中</t>
  </si>
  <si>
    <t>木瀬中</t>
  </si>
  <si>
    <t>豊岡中</t>
  </si>
  <si>
    <t>荒砥中</t>
  </si>
  <si>
    <t>中尾中</t>
  </si>
  <si>
    <t>塚沢中</t>
  </si>
  <si>
    <t>鎌倉中</t>
  </si>
  <si>
    <t>片岡中</t>
  </si>
  <si>
    <t>箱田中</t>
  </si>
  <si>
    <t>佐野中</t>
  </si>
  <si>
    <t>大胡中</t>
  </si>
  <si>
    <t>長野郷中</t>
  </si>
  <si>
    <t>宮城中</t>
  </si>
  <si>
    <t>南八幡中</t>
  </si>
  <si>
    <t>粕川中</t>
  </si>
  <si>
    <t>倉賀野中</t>
  </si>
  <si>
    <t>富士見中</t>
  </si>
  <si>
    <t>高南中</t>
  </si>
  <si>
    <t>大類中</t>
  </si>
  <si>
    <t>前橋高</t>
  </si>
  <si>
    <t>寺尾中</t>
  </si>
  <si>
    <t>八幡中</t>
  </si>
  <si>
    <t>矢中中</t>
  </si>
  <si>
    <t>高松中</t>
  </si>
  <si>
    <t>中央中等</t>
  </si>
  <si>
    <t>倉渕中</t>
  </si>
  <si>
    <t>箕郷中</t>
  </si>
  <si>
    <t>群馬中央中</t>
  </si>
  <si>
    <t>群馬南中</t>
  </si>
  <si>
    <t>新町中</t>
  </si>
  <si>
    <t>榛名中</t>
  </si>
  <si>
    <t>入野中</t>
  </si>
  <si>
    <t>吉井中央中</t>
  </si>
  <si>
    <t>吉井西中</t>
  </si>
  <si>
    <t>前橋</t>
  </si>
  <si>
    <t>高崎</t>
  </si>
  <si>
    <t>桐生</t>
  </si>
  <si>
    <t>太田</t>
  </si>
  <si>
    <t>沼田</t>
  </si>
  <si>
    <t>館林</t>
  </si>
  <si>
    <t>渋川</t>
  </si>
  <si>
    <t>藤岡</t>
  </si>
  <si>
    <t>富岡</t>
  </si>
  <si>
    <t>安中</t>
  </si>
  <si>
    <t>みどり</t>
  </si>
  <si>
    <t>榛東</t>
  </si>
  <si>
    <t>吉岡</t>
  </si>
  <si>
    <t>上野</t>
  </si>
  <si>
    <t>神流</t>
  </si>
  <si>
    <t>甘楽</t>
  </si>
  <si>
    <t>中之条</t>
  </si>
  <si>
    <t>高山</t>
  </si>
  <si>
    <t>片品</t>
  </si>
  <si>
    <t>川場</t>
  </si>
  <si>
    <t>昭和</t>
  </si>
  <si>
    <t>みなかみ</t>
  </si>
  <si>
    <t>千代田</t>
  </si>
  <si>
    <t>邑楽</t>
  </si>
  <si>
    <t>時間外
合計</t>
    <rPh sb="0" eb="3">
      <t>ジカンガイ</t>
    </rPh>
    <rPh sb="4" eb="6">
      <t>ゴウケイ</t>
    </rPh>
    <phoneticPr fontId="11"/>
  </si>
  <si>
    <t>年360時間以上</t>
    <rPh sb="0" eb="1">
      <t>ネン</t>
    </rPh>
    <rPh sb="4" eb="6">
      <t>ジカン</t>
    </rPh>
    <rPh sb="6" eb="8">
      <t>イジョウ</t>
    </rPh>
    <phoneticPr fontId="11"/>
  </si>
  <si>
    <t>～15h</t>
    <phoneticPr fontId="30"/>
  </si>
  <si>
    <t>～30h</t>
    <phoneticPr fontId="30"/>
  </si>
  <si>
    <t>～45h</t>
    <phoneticPr fontId="30"/>
  </si>
  <si>
    <t>～60h</t>
    <phoneticPr fontId="30"/>
  </si>
  <si>
    <t>～70h</t>
    <phoneticPr fontId="30"/>
  </si>
  <si>
    <t>～80h</t>
    <phoneticPr fontId="30"/>
  </si>
  <si>
    <t>～90h</t>
    <phoneticPr fontId="30"/>
  </si>
  <si>
    <t>～100h</t>
    <phoneticPr fontId="30"/>
  </si>
  <si>
    <t>～120h</t>
    <phoneticPr fontId="30"/>
  </si>
  <si>
    <t>～150h</t>
    <phoneticPr fontId="30"/>
  </si>
  <si>
    <t>150h～</t>
    <phoneticPr fontId="30"/>
  </si>
  <si>
    <t>４月</t>
    <rPh sb="1" eb="2">
      <t>ガツ</t>
    </rPh>
    <phoneticPr fontId="30"/>
  </si>
  <si>
    <t>職員数</t>
    <rPh sb="0" eb="3">
      <t>ショクインスウ</t>
    </rPh>
    <phoneticPr fontId="30"/>
  </si>
  <si>
    <t>年間360h超え</t>
    <rPh sb="0" eb="2">
      <t>ネンカン</t>
    </rPh>
    <rPh sb="6" eb="7">
      <t>コ</t>
    </rPh>
    <phoneticPr fontId="30"/>
  </si>
  <si>
    <t>当月平均</t>
    <rPh sb="0" eb="4">
      <t>トウゲツヘイキン</t>
    </rPh>
    <phoneticPr fontId="30"/>
  </si>
  <si>
    <t>当月</t>
    <rPh sb="0" eb="2">
      <t>トウゲツ</t>
    </rPh>
    <phoneticPr fontId="30"/>
  </si>
  <si>
    <t>５月</t>
    <rPh sb="1" eb="2">
      <t>ガツ</t>
    </rPh>
    <phoneticPr fontId="30"/>
  </si>
  <si>
    <t>６月</t>
    <rPh sb="1" eb="2">
      <t>ガツ</t>
    </rPh>
    <phoneticPr fontId="30"/>
  </si>
  <si>
    <t>７月</t>
    <rPh sb="1" eb="2">
      <t>ガツ</t>
    </rPh>
    <phoneticPr fontId="30"/>
  </si>
  <si>
    <t>８月</t>
    <rPh sb="1" eb="2">
      <t>ガツ</t>
    </rPh>
    <phoneticPr fontId="30"/>
  </si>
  <si>
    <t>９月</t>
    <rPh sb="1" eb="2">
      <t>ガツ</t>
    </rPh>
    <phoneticPr fontId="30"/>
  </si>
  <si>
    <t>１０月</t>
    <rPh sb="2" eb="3">
      <t>ガツ</t>
    </rPh>
    <phoneticPr fontId="30"/>
  </si>
  <si>
    <t>１１月</t>
    <rPh sb="2" eb="3">
      <t>ガツ</t>
    </rPh>
    <phoneticPr fontId="30"/>
  </si>
  <si>
    <t>１２月</t>
    <rPh sb="2" eb="3">
      <t>ガツ</t>
    </rPh>
    <phoneticPr fontId="30"/>
  </si>
  <si>
    <t>１月</t>
    <rPh sb="1" eb="2">
      <t>ガツ</t>
    </rPh>
    <phoneticPr fontId="30"/>
  </si>
  <si>
    <t>２月</t>
    <rPh sb="1" eb="2">
      <t>ガツ</t>
    </rPh>
    <phoneticPr fontId="30"/>
  </si>
  <si>
    <t>３月</t>
    <rPh sb="1" eb="2">
      <t>ガツ</t>
    </rPh>
    <phoneticPr fontId="30"/>
  </si>
  <si>
    <t>ＮＯ．</t>
    <phoneticPr fontId="11"/>
  </si>
  <si>
    <t>職名</t>
    <rPh sb="0" eb="2">
      <t>ショクメイ</t>
    </rPh>
    <phoneticPr fontId="11"/>
  </si>
  <si>
    <t>氏　　　名</t>
    <rPh sb="0" eb="1">
      <t>シ</t>
    </rPh>
    <rPh sb="4" eb="5">
      <t>メイ</t>
    </rPh>
    <phoneticPr fontId="11"/>
  </si>
  <si>
    <t>時間外在校等時間</t>
    <rPh sb="3" eb="5">
      <t>ザイコウ</t>
    </rPh>
    <rPh sb="5" eb="6">
      <t>トウ</t>
    </rPh>
    <rPh sb="6" eb="8">
      <t>ジカン</t>
    </rPh>
    <phoneticPr fontId="30"/>
  </si>
  <si>
    <t>備　　　考</t>
    <rPh sb="0" eb="1">
      <t>ソナエ</t>
    </rPh>
    <rPh sb="4" eb="5">
      <t>コウ</t>
    </rPh>
    <phoneticPr fontId="11"/>
  </si>
  <si>
    <t>年間</t>
    <rPh sb="0" eb="2">
      <t>ネンカン</t>
    </rPh>
    <phoneticPr fontId="30"/>
  </si>
  <si>
    <t>●●　●●</t>
    <phoneticPr fontId="30"/>
  </si>
  <si>
    <t>△△　△△</t>
  </si>
  <si>
    <t>□□□　□</t>
  </si>
  <si>
    <t>■■　■■■</t>
    <phoneticPr fontId="11"/>
  </si>
  <si>
    <t>市町村名
学校名</t>
    <rPh sb="0" eb="3">
      <t>シチョウソン</t>
    </rPh>
    <rPh sb="3" eb="4">
      <t>メイ</t>
    </rPh>
    <rPh sb="5" eb="8">
      <t>ガッコウメイ</t>
    </rPh>
    <phoneticPr fontId="30"/>
  </si>
  <si>
    <t/>
  </si>
  <si>
    <t>ぐんま市</t>
    <rPh sb="3" eb="4">
      <t>シ</t>
    </rPh>
    <phoneticPr fontId="11"/>
  </si>
  <si>
    <t>01_ぐんま小</t>
    <rPh sb="6" eb="7">
      <t>ショウ</t>
    </rPh>
    <phoneticPr fontId="11"/>
  </si>
  <si>
    <t>××　××</t>
    <phoneticPr fontId="11"/>
  </si>
  <si>
    <t>○○　○○</t>
  </si>
  <si>
    <t>▼▼　▼▼</t>
  </si>
  <si>
    <t>◇◇　◇◇</t>
  </si>
  <si>
    <t>■■　■■</t>
  </si>
  <si>
    <t>××　××</t>
  </si>
  <si>
    <t>これを「例月報告」のシートへ値のみ貼り付け</t>
    <rPh sb="4" eb="6">
      <t>レイゲツ</t>
    </rPh>
    <rPh sb="6" eb="8">
      <t>ホウコク</t>
    </rPh>
    <rPh sb="14" eb="15">
      <t>アタイ</t>
    </rPh>
    <rPh sb="17" eb="18">
      <t>ハ</t>
    </rPh>
    <rPh sb="19" eb="20">
      <t>ツ</t>
    </rPh>
    <phoneticPr fontId="30"/>
  </si>
  <si>
    <t>校長</t>
    <rPh sb="0" eb="2">
      <t>コウチョウ</t>
    </rPh>
    <phoneticPr fontId="6"/>
  </si>
  <si>
    <t>副校長</t>
    <rPh sb="0" eb="3">
      <t>フクコウチョウ</t>
    </rPh>
    <phoneticPr fontId="6"/>
  </si>
  <si>
    <t>教頭</t>
    <rPh sb="0" eb="2">
      <t>キョウトウ</t>
    </rPh>
    <phoneticPr fontId="6"/>
  </si>
  <si>
    <t>教諭（講師）</t>
    <rPh sb="0" eb="2">
      <t>キョウユ</t>
    </rPh>
    <rPh sb="3" eb="5">
      <t>コウシ</t>
    </rPh>
    <phoneticPr fontId="6"/>
  </si>
  <si>
    <t>養護教諭・養護助教諭</t>
    <rPh sb="0" eb="2">
      <t>ヨウゴ</t>
    </rPh>
    <rPh sb="2" eb="4">
      <t>キョウユ</t>
    </rPh>
    <rPh sb="5" eb="7">
      <t>ヨウゴ</t>
    </rPh>
    <rPh sb="7" eb="10">
      <t>ジョキョウユ</t>
    </rPh>
    <phoneticPr fontId="6"/>
  </si>
  <si>
    <t>栄養教諭・学校栄養職員</t>
    <rPh sb="0" eb="2">
      <t>エイヨウ</t>
    </rPh>
    <rPh sb="2" eb="4">
      <t>キョウユ</t>
    </rPh>
    <rPh sb="5" eb="7">
      <t>ガッコウ</t>
    </rPh>
    <rPh sb="7" eb="9">
      <t>エイヨウ</t>
    </rPh>
    <rPh sb="9" eb="11">
      <t>ショクイン</t>
    </rPh>
    <phoneticPr fontId="6"/>
  </si>
  <si>
    <t>事務職員</t>
    <rPh sb="0" eb="2">
      <t>ジム</t>
    </rPh>
    <rPh sb="2" eb="4">
      <t>ショクイン</t>
    </rPh>
    <phoneticPr fontId="6"/>
  </si>
  <si>
    <t>学校司書</t>
    <rPh sb="0" eb="2">
      <t>ガッコウ</t>
    </rPh>
    <rPh sb="2" eb="4">
      <t>シショ</t>
    </rPh>
    <phoneticPr fontId="6"/>
  </si>
  <si>
    <t>実習助手</t>
    <rPh sb="0" eb="2">
      <t>ジッシュウ</t>
    </rPh>
    <rPh sb="2" eb="4">
      <t>ジョシュ</t>
    </rPh>
    <phoneticPr fontId="6"/>
  </si>
  <si>
    <t>寄宿舎指導員</t>
    <rPh sb="0" eb="3">
      <t>キシュクシャ</t>
    </rPh>
    <rPh sb="3" eb="6">
      <t>シドウイン</t>
    </rPh>
    <phoneticPr fontId="6"/>
  </si>
  <si>
    <t>公仕</t>
    <rPh sb="0" eb="1">
      <t>コウ</t>
    </rPh>
    <rPh sb="1" eb="2">
      <t>シ</t>
    </rPh>
    <phoneticPr fontId="6"/>
  </si>
  <si>
    <t>職</t>
    <rPh sb="0" eb="1">
      <t>ショク</t>
    </rPh>
    <phoneticPr fontId="10"/>
  </si>
  <si>
    <t>h:mm</t>
    <phoneticPr fontId="30"/>
  </si>
  <si>
    <t>5桁化</t>
    <rPh sb="1" eb="2">
      <t>ケタ</t>
    </rPh>
    <rPh sb="2" eb="3">
      <t>カ</t>
    </rPh>
    <phoneticPr fontId="11"/>
  </si>
  <si>
    <t>時間データ化</t>
    <rPh sb="0" eb="2">
      <t>ジカン</t>
    </rPh>
    <rPh sb="5" eb="6">
      <t>カ</t>
    </rPh>
    <phoneticPr fontId="30"/>
  </si>
  <si>
    <t>数字入力欄</t>
    <rPh sb="0" eb="2">
      <t>スウジ</t>
    </rPh>
    <rPh sb="2" eb="4">
      <t>ニュウリョク</t>
    </rPh>
    <rPh sb="4" eb="5">
      <t>ラン</t>
    </rPh>
    <phoneticPr fontId="30"/>
  </si>
  <si>
    <t>前橋市</t>
    <rPh sb="0" eb="3">
      <t>マエバシシ</t>
    </rPh>
    <phoneticPr fontId="37"/>
  </si>
  <si>
    <t>高崎市</t>
    <rPh sb="0" eb="3">
      <t>タカサキシ</t>
    </rPh>
    <phoneticPr fontId="37"/>
  </si>
  <si>
    <t>桐生市</t>
    <rPh sb="0" eb="3">
      <t>キリュウシ</t>
    </rPh>
    <phoneticPr fontId="37"/>
  </si>
  <si>
    <t>伊勢崎市</t>
    <rPh sb="0" eb="4">
      <t>イセサキシ</t>
    </rPh>
    <phoneticPr fontId="37"/>
  </si>
  <si>
    <t>太田市</t>
    <rPh sb="0" eb="3">
      <t>オオタシ</t>
    </rPh>
    <phoneticPr fontId="37"/>
  </si>
  <si>
    <t>沼田市</t>
    <rPh sb="0" eb="3">
      <t>ヌマタシ</t>
    </rPh>
    <phoneticPr fontId="37"/>
  </si>
  <si>
    <t>館林市</t>
    <rPh sb="0" eb="3">
      <t>タテバヤシシ</t>
    </rPh>
    <phoneticPr fontId="37"/>
  </si>
  <si>
    <t>渋川市</t>
    <rPh sb="0" eb="3">
      <t>シブカワシ</t>
    </rPh>
    <phoneticPr fontId="37"/>
  </si>
  <si>
    <t>藤岡市</t>
    <rPh sb="0" eb="3">
      <t>フジオカシ</t>
    </rPh>
    <phoneticPr fontId="37"/>
  </si>
  <si>
    <t>富岡市</t>
    <rPh sb="0" eb="3">
      <t>トミオカシ</t>
    </rPh>
    <phoneticPr fontId="37"/>
  </si>
  <si>
    <t>安中市</t>
    <rPh sb="0" eb="3">
      <t>アンナカシ</t>
    </rPh>
    <phoneticPr fontId="37"/>
  </si>
  <si>
    <t>みどり市</t>
    <rPh sb="3" eb="4">
      <t>シ</t>
    </rPh>
    <phoneticPr fontId="37"/>
  </si>
  <si>
    <t>榛東村</t>
    <rPh sb="0" eb="3">
      <t>シントウムラ</t>
    </rPh>
    <phoneticPr fontId="37"/>
  </si>
  <si>
    <t>吉岡町</t>
    <rPh sb="0" eb="3">
      <t>ヨシオカマチ</t>
    </rPh>
    <phoneticPr fontId="37"/>
  </si>
  <si>
    <t>上野村</t>
    <rPh sb="0" eb="3">
      <t>ウエノムラ</t>
    </rPh>
    <phoneticPr fontId="37"/>
  </si>
  <si>
    <t>神流町</t>
    <rPh sb="0" eb="3">
      <t>カンナ</t>
    </rPh>
    <phoneticPr fontId="37"/>
  </si>
  <si>
    <t>下仁田町</t>
    <rPh sb="0" eb="3">
      <t>シモニタ</t>
    </rPh>
    <rPh sb="3" eb="4">
      <t>マチ</t>
    </rPh>
    <phoneticPr fontId="37"/>
  </si>
  <si>
    <t>南牧村</t>
    <rPh sb="0" eb="2">
      <t>ナンモク</t>
    </rPh>
    <rPh sb="2" eb="3">
      <t>ムラ</t>
    </rPh>
    <phoneticPr fontId="37"/>
  </si>
  <si>
    <t>甘楽町</t>
    <rPh sb="0" eb="3">
      <t>カンラマチ</t>
    </rPh>
    <phoneticPr fontId="37"/>
  </si>
  <si>
    <t>中之条町</t>
    <rPh sb="0" eb="4">
      <t>ナカノジョウマチ</t>
    </rPh>
    <phoneticPr fontId="37"/>
  </si>
  <si>
    <t>長野原町</t>
    <rPh sb="0" eb="4">
      <t>ナガノハラマチ</t>
    </rPh>
    <phoneticPr fontId="37"/>
  </si>
  <si>
    <t>嬬恋村</t>
    <rPh sb="0" eb="2">
      <t>ツマゴイ</t>
    </rPh>
    <rPh sb="2" eb="3">
      <t>ムラ</t>
    </rPh>
    <phoneticPr fontId="37"/>
  </si>
  <si>
    <t>草津町</t>
    <rPh sb="0" eb="2">
      <t>クサツ</t>
    </rPh>
    <rPh sb="2" eb="3">
      <t>マチ</t>
    </rPh>
    <phoneticPr fontId="37"/>
  </si>
  <si>
    <t>高山村</t>
    <rPh sb="0" eb="3">
      <t>タカヤマムラ</t>
    </rPh>
    <phoneticPr fontId="37"/>
  </si>
  <si>
    <t>東吾妻町</t>
    <rPh sb="0" eb="1">
      <t>ヒガシ</t>
    </rPh>
    <rPh sb="1" eb="4">
      <t>アガツママチ</t>
    </rPh>
    <phoneticPr fontId="37"/>
  </si>
  <si>
    <t>片品村</t>
    <rPh sb="0" eb="3">
      <t>カタシナムラ</t>
    </rPh>
    <phoneticPr fontId="37"/>
  </si>
  <si>
    <t>川場村</t>
    <rPh sb="0" eb="3">
      <t>カワバムラ</t>
    </rPh>
    <phoneticPr fontId="37"/>
  </si>
  <si>
    <t>昭和村</t>
    <rPh sb="0" eb="3">
      <t>ショウワムラ</t>
    </rPh>
    <phoneticPr fontId="37"/>
  </si>
  <si>
    <t>みなかみ町</t>
    <rPh sb="4" eb="5">
      <t>マチ</t>
    </rPh>
    <phoneticPr fontId="37"/>
  </si>
  <si>
    <t>玉村町</t>
    <rPh sb="0" eb="3">
      <t>タマムラマチ</t>
    </rPh>
    <phoneticPr fontId="37"/>
  </si>
  <si>
    <t>板倉町</t>
    <rPh sb="0" eb="3">
      <t>イタクラマチ</t>
    </rPh>
    <phoneticPr fontId="37"/>
  </si>
  <si>
    <t>明和町</t>
    <rPh sb="0" eb="2">
      <t>メイワ</t>
    </rPh>
    <rPh sb="2" eb="3">
      <t>マチ</t>
    </rPh>
    <phoneticPr fontId="37"/>
  </si>
  <si>
    <t>千代田町</t>
    <rPh sb="0" eb="4">
      <t>チヨダマチ</t>
    </rPh>
    <phoneticPr fontId="37"/>
  </si>
  <si>
    <t>大泉町</t>
    <rPh sb="0" eb="1">
      <t>オオ</t>
    </rPh>
    <rPh sb="1" eb="2">
      <t>イズミ</t>
    </rPh>
    <rPh sb="2" eb="3">
      <t>マチ</t>
    </rPh>
    <phoneticPr fontId="37"/>
  </si>
  <si>
    <t>邑楽町</t>
    <rPh sb="0" eb="3">
      <t>オウラマチ</t>
    </rPh>
    <phoneticPr fontId="37"/>
  </si>
  <si>
    <t>利根沼田学校組合</t>
    <rPh sb="0" eb="2">
      <t>トネ</t>
    </rPh>
    <rPh sb="2" eb="4">
      <t>ヌマタ</t>
    </rPh>
    <rPh sb="4" eb="6">
      <t>ガッコウ</t>
    </rPh>
    <rPh sb="6" eb="8">
      <t>クミアイ</t>
    </rPh>
    <phoneticPr fontId="37"/>
  </si>
  <si>
    <t>笠懸小</t>
    <rPh sb="0" eb="2">
      <t>カサカケ</t>
    </rPh>
    <rPh sb="2" eb="3">
      <t>ショウ</t>
    </rPh>
    <phoneticPr fontId="6"/>
  </si>
  <si>
    <t>なんもく学園</t>
    <rPh sb="4" eb="6">
      <t>ガクエン</t>
    </rPh>
    <phoneticPr fontId="37"/>
  </si>
  <si>
    <t>川場学園</t>
    <rPh sb="2" eb="4">
      <t>ガクエン</t>
    </rPh>
    <phoneticPr fontId="6"/>
  </si>
  <si>
    <t>月夜野小</t>
  </si>
  <si>
    <t>利根商高</t>
  </si>
  <si>
    <t>笠懸東小</t>
    <rPh sb="0" eb="2">
      <t>カサカケ</t>
    </rPh>
    <rPh sb="2" eb="3">
      <t>ヒガシ</t>
    </rPh>
    <rPh sb="3" eb="4">
      <t>ショウ</t>
    </rPh>
    <phoneticPr fontId="6"/>
  </si>
  <si>
    <t>浅間小</t>
    <rPh sb="0" eb="2">
      <t>アサマ</t>
    </rPh>
    <phoneticPr fontId="6"/>
  </si>
  <si>
    <t>笠懸北小</t>
    <rPh sb="0" eb="2">
      <t>カサカケ</t>
    </rPh>
    <rPh sb="2" eb="4">
      <t>キタショウ</t>
    </rPh>
    <phoneticPr fontId="6"/>
  </si>
  <si>
    <t>長野原中</t>
    <rPh sb="0" eb="3">
      <t>ナガノハラ</t>
    </rPh>
    <rPh sb="3" eb="4">
      <t>チュウ</t>
    </rPh>
    <phoneticPr fontId="6"/>
  </si>
  <si>
    <t>さくら小</t>
  </si>
  <si>
    <t>笠懸西小</t>
    <rPh sb="0" eb="2">
      <t>カサカケ</t>
    </rPh>
    <rPh sb="2" eb="4">
      <t>ニシショウ</t>
    </rPh>
    <phoneticPr fontId="6"/>
  </si>
  <si>
    <t>みなかみ中</t>
    <rPh sb="4" eb="5">
      <t>チュウ</t>
    </rPh>
    <phoneticPr fontId="37"/>
  </si>
  <si>
    <t>西横野小</t>
    <rPh sb="0" eb="1">
      <t>ニシ</t>
    </rPh>
    <rPh sb="1" eb="3">
      <t>ヨコノ</t>
    </rPh>
    <rPh sb="3" eb="4">
      <t>ショウ</t>
    </rPh>
    <phoneticPr fontId="6"/>
  </si>
  <si>
    <t>笠懸中</t>
    <rPh sb="0" eb="2">
      <t>カサカケ</t>
    </rPh>
    <rPh sb="2" eb="3">
      <t>チュウ</t>
    </rPh>
    <phoneticPr fontId="6"/>
  </si>
  <si>
    <t>第一中</t>
    <rPh sb="0" eb="2">
      <t>ダイイチ</t>
    </rPh>
    <rPh sb="2" eb="3">
      <t>チュウ</t>
    </rPh>
    <phoneticPr fontId="6"/>
  </si>
  <si>
    <t>笠懸南中</t>
  </si>
  <si>
    <t>第二中</t>
    <rPh sb="0" eb="2">
      <t>ダイニ</t>
    </rPh>
    <rPh sb="2" eb="3">
      <t>チュウ</t>
    </rPh>
    <phoneticPr fontId="6"/>
  </si>
  <si>
    <t>大間々中</t>
    <rPh sb="0" eb="3">
      <t>オオママ</t>
    </rPh>
    <rPh sb="3" eb="4">
      <t>チュウ</t>
    </rPh>
    <phoneticPr fontId="6"/>
  </si>
  <si>
    <t>松井田中</t>
    <rPh sb="0" eb="3">
      <t>マツイダ</t>
    </rPh>
    <rPh sb="3" eb="4">
      <t>チュウ</t>
    </rPh>
    <phoneticPr fontId="6"/>
  </si>
  <si>
    <t>大間々東中</t>
    <rPh sb="0" eb="3">
      <t>オオママ</t>
    </rPh>
    <rPh sb="3" eb="4">
      <t>ヒガシ</t>
    </rPh>
    <rPh sb="4" eb="5">
      <t>チュウ</t>
    </rPh>
    <phoneticPr fontId="6"/>
  </si>
  <si>
    <t>あずま小中</t>
    <rPh sb="3" eb="5">
      <t>ショウチュウ</t>
    </rPh>
    <phoneticPr fontId="6"/>
  </si>
  <si>
    <t>中央中</t>
    <rPh sb="0" eb="2">
      <t>チュウオウ</t>
    </rPh>
    <rPh sb="2" eb="3">
      <t>チュウ</t>
    </rPh>
    <phoneticPr fontId="6"/>
  </si>
  <si>
    <t>清流中</t>
    <rPh sb="0" eb="2">
      <t>セイリュウ</t>
    </rPh>
    <rPh sb="2" eb="3">
      <t>チュウ</t>
    </rPh>
    <phoneticPr fontId="6"/>
  </si>
  <si>
    <t>境野中</t>
    <rPh sb="0" eb="2">
      <t>サカイノ</t>
    </rPh>
    <rPh sb="2" eb="3">
      <t>チュウ</t>
    </rPh>
    <phoneticPr fontId="6"/>
  </si>
  <si>
    <t>広沢中</t>
    <rPh sb="0" eb="2">
      <t>ヒロサワ</t>
    </rPh>
    <rPh sb="2" eb="3">
      <t>チュウ</t>
    </rPh>
    <phoneticPr fontId="6"/>
  </si>
  <si>
    <t>梅田中</t>
    <rPh sb="0" eb="2">
      <t>ウメダ</t>
    </rPh>
    <rPh sb="2" eb="3">
      <t>チュウ</t>
    </rPh>
    <phoneticPr fontId="6"/>
  </si>
  <si>
    <t>相生中</t>
    <rPh sb="0" eb="2">
      <t>アイオイ</t>
    </rPh>
    <rPh sb="2" eb="3">
      <t>チュウ</t>
    </rPh>
    <phoneticPr fontId="6"/>
  </si>
  <si>
    <t>川内中</t>
    <rPh sb="0" eb="2">
      <t>カワウチ</t>
    </rPh>
    <rPh sb="2" eb="3">
      <t>チュウ</t>
    </rPh>
    <phoneticPr fontId="6"/>
  </si>
  <si>
    <t>桜木中</t>
    <rPh sb="0" eb="2">
      <t>サクラギ</t>
    </rPh>
    <rPh sb="2" eb="3">
      <t>チュウ</t>
    </rPh>
    <phoneticPr fontId="6"/>
  </si>
  <si>
    <t>藪塚本町南小</t>
    <rPh sb="0" eb="4">
      <t>ヤブヅカホンマチ</t>
    </rPh>
    <rPh sb="4" eb="6">
      <t>ミナミショウ</t>
    </rPh>
    <phoneticPr fontId="6"/>
  </si>
  <si>
    <t>新里中</t>
    <rPh sb="0" eb="2">
      <t>ニイサト</t>
    </rPh>
    <rPh sb="2" eb="3">
      <t>チュウ</t>
    </rPh>
    <phoneticPr fontId="6"/>
  </si>
  <si>
    <t>黒保根学園</t>
    <rPh sb="0" eb="5">
      <t>クロホネガクエン</t>
    </rPh>
    <phoneticPr fontId="6"/>
  </si>
  <si>
    <t>商業高</t>
    <rPh sb="0" eb="2">
      <t>ショウギョウ</t>
    </rPh>
    <rPh sb="2" eb="3">
      <t>ダカ</t>
    </rPh>
    <phoneticPr fontId="6"/>
  </si>
  <si>
    <t>四ツ葉学園</t>
  </si>
  <si>
    <t>太田高</t>
    <rPh sb="0" eb="2">
      <t>オオタ</t>
    </rPh>
    <rPh sb="2" eb="3">
      <t>コウ</t>
    </rPh>
    <phoneticPr fontId="6"/>
  </si>
  <si>
    <t>北の杜学園</t>
    <rPh sb="0" eb="1">
      <t>キタ</t>
    </rPh>
    <rPh sb="2" eb="3">
      <t>モリ</t>
    </rPh>
    <rPh sb="3" eb="5">
      <t>ガクエン</t>
    </rPh>
    <phoneticPr fontId="6"/>
  </si>
  <si>
    <t>明桜中</t>
    <rPh sb="0" eb="1">
      <t>アキラ</t>
    </rPh>
    <rPh sb="1" eb="2">
      <t>サクラ</t>
    </rPh>
    <rPh sb="2" eb="3">
      <t>チュウ</t>
    </rPh>
    <phoneticPr fontId="6"/>
  </si>
  <si>
    <t>前橋特支</t>
    <rPh sb="2" eb="4">
      <t>トクシ</t>
    </rPh>
    <phoneticPr fontId="6"/>
  </si>
  <si>
    <t>高崎特支</t>
  </si>
  <si>
    <t>高経大附高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</si>
</sst>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h]:mm;?;&quot;─&quot;"/>
    <numFmt numFmtId="177" formatCode="yyyy&quot;年度&quot;"/>
    <numFmt numFmtId="178" formatCode="00"/>
    <numFmt numFmtId="179" formatCode="0&quot;人&quot;"/>
    <numFmt numFmtId="180" formatCode="[h]:mm"/>
    <numFmt numFmtId="181" formatCode="&quot;45h以下：&quot;0&quot;人&quot;"/>
    <numFmt numFmtId="182" formatCode="&quot;80h以上：&quot;0&quot;人&quot;"/>
    <numFmt numFmtId="183" formatCode="&quot;45～80h：&quot;0&quot;人&quot;"/>
  </numFmts>
  <fonts count="38"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3"/>
      <name val="Arial"/>
      <family val="2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ゴシックW5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3F3F76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83D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/>
      <diagonal/>
    </border>
    <border>
      <left style="hair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indexed="64"/>
      </right>
      <top/>
      <bottom style="dotted">
        <color auto="1"/>
      </bottom>
      <diagonal/>
    </border>
    <border>
      <left style="hair">
        <color auto="1"/>
      </left>
      <right style="double">
        <color indexed="64"/>
      </right>
      <top style="dotted">
        <color auto="1"/>
      </top>
      <bottom/>
      <diagonal/>
    </border>
    <border>
      <left style="hair">
        <color auto="1"/>
      </left>
      <right style="double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3" fillId="0" borderId="0"/>
    <xf numFmtId="0" fontId="8" fillId="0" borderId="0">
      <alignment vertical="center"/>
    </xf>
    <xf numFmtId="0" fontId="36" fillId="0" borderId="0"/>
  </cellStyleXfs>
  <cellXfs count="18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 shrinkToFit="1"/>
    </xf>
    <xf numFmtId="176" fontId="13" fillId="0" borderId="24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 shrinkToFit="1"/>
    </xf>
    <xf numFmtId="176" fontId="13" fillId="0" borderId="20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 shrinkToFit="1"/>
    </xf>
    <xf numFmtId="176" fontId="13" fillId="0" borderId="33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 shrinkToFit="1"/>
    </xf>
    <xf numFmtId="176" fontId="13" fillId="0" borderId="18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 shrinkToFit="1"/>
    </xf>
    <xf numFmtId="176" fontId="13" fillId="0" borderId="22" xfId="0" applyNumberFormat="1" applyFont="1" applyBorder="1" applyAlignment="1">
      <alignment horizontal="center" vertical="center" shrinkToFit="1"/>
    </xf>
    <xf numFmtId="176" fontId="13" fillId="0" borderId="29" xfId="0" applyNumberFormat="1" applyFont="1" applyBorder="1" applyAlignment="1">
      <alignment horizontal="center" vertical="center" shrinkToFit="1"/>
    </xf>
    <xf numFmtId="176" fontId="13" fillId="0" borderId="30" xfId="0" applyNumberFormat="1" applyFont="1" applyBorder="1" applyAlignment="1">
      <alignment horizontal="center" vertical="center" shrinkToFit="1"/>
    </xf>
    <xf numFmtId="176" fontId="13" fillId="0" borderId="35" xfId="0" applyNumberFormat="1" applyFont="1" applyBorder="1" applyAlignment="1">
      <alignment horizontal="center" vertical="center" shrinkToFit="1"/>
    </xf>
    <xf numFmtId="176" fontId="13" fillId="0" borderId="36" xfId="0" applyNumberFormat="1" applyFont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41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42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5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43" xfId="0" applyNumberFormat="1" applyFont="1" applyBorder="1" applyAlignment="1">
      <alignment horizontal="center" vertical="center" shrinkToFi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6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25" fillId="7" borderId="0" xfId="4" applyFont="1" applyFill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6" borderId="1" xfId="4" applyFont="1" applyFill="1" applyBorder="1" applyAlignment="1">
      <alignment vertical="center"/>
    </xf>
    <xf numFmtId="0" fontId="26" fillId="0" borderId="1" xfId="4" applyFont="1" applyBorder="1" applyAlignment="1">
      <alignment vertical="center"/>
    </xf>
    <xf numFmtId="0" fontId="26" fillId="0" borderId="44" xfId="4" applyFont="1" applyBorder="1" applyAlignment="1">
      <alignment vertical="center"/>
    </xf>
    <xf numFmtId="178" fontId="27" fillId="0" borderId="47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vertical="center"/>
    </xf>
    <xf numFmtId="0" fontId="26" fillId="4" borderId="44" xfId="4" applyFont="1" applyFill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46" fontId="28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0" fontId="8" fillId="8" borderId="0" xfId="5" applyFill="1">
      <alignment vertical="center"/>
    </xf>
    <xf numFmtId="0" fontId="22" fillId="8" borderId="4" xfId="5" applyFont="1" applyFill="1" applyBorder="1" applyAlignment="1">
      <alignment horizontal="right" vertical="center" shrinkToFit="1"/>
    </xf>
    <xf numFmtId="0" fontId="22" fillId="8" borderId="61" xfId="5" applyFont="1" applyFill="1" applyBorder="1" applyAlignment="1">
      <alignment horizontal="right" vertical="center" shrinkToFit="1"/>
    </xf>
    <xf numFmtId="0" fontId="22" fillId="8" borderId="5" xfId="5" applyFont="1" applyFill="1" applyBorder="1" applyAlignment="1">
      <alignment horizontal="right" vertical="center" shrinkToFit="1"/>
    </xf>
    <xf numFmtId="0" fontId="22" fillId="6" borderId="4" xfId="5" applyFont="1" applyFill="1" applyBorder="1" applyAlignment="1">
      <alignment horizontal="right" vertical="center" shrinkToFit="1"/>
    </xf>
    <xf numFmtId="0" fontId="22" fillId="6" borderId="61" xfId="5" applyFont="1" applyFill="1" applyBorder="1" applyAlignment="1">
      <alignment horizontal="right" vertical="center" shrinkToFit="1"/>
    </xf>
    <xf numFmtId="0" fontId="22" fillId="6" borderId="45" xfId="5" applyFont="1" applyFill="1" applyBorder="1" applyAlignment="1">
      <alignment horizontal="right" vertical="center" shrinkToFit="1"/>
    </xf>
    <xf numFmtId="0" fontId="22" fillId="5" borderId="28" xfId="5" applyFont="1" applyFill="1" applyBorder="1" applyAlignment="1">
      <alignment horizontal="right" vertical="center" shrinkToFit="1"/>
    </xf>
    <xf numFmtId="0" fontId="22" fillId="5" borderId="61" xfId="5" applyFont="1" applyFill="1" applyBorder="1" applyAlignment="1">
      <alignment horizontal="right" vertical="center" shrinkToFit="1"/>
    </xf>
    <xf numFmtId="0" fontId="22" fillId="5" borderId="3" xfId="5" applyFont="1" applyFill="1" applyBorder="1" applyAlignment="1">
      <alignment vertical="center" shrinkToFit="1"/>
    </xf>
    <xf numFmtId="0" fontId="22" fillId="8" borderId="0" xfId="5" applyFont="1" applyFill="1">
      <alignment vertical="center"/>
    </xf>
    <xf numFmtId="0" fontId="22" fillId="0" borderId="57" xfId="5" applyFont="1" applyBorder="1" applyAlignment="1">
      <alignment horizontal="center" vertical="center"/>
    </xf>
    <xf numFmtId="0" fontId="8" fillId="0" borderId="0" xfId="5">
      <alignment vertical="center"/>
    </xf>
    <xf numFmtId="0" fontId="31" fillId="0" borderId="0" xfId="5" applyFont="1" applyAlignment="1">
      <alignment vertical="center" shrinkToFit="1"/>
    </xf>
    <xf numFmtId="0" fontId="8" fillId="0" borderId="0" xfId="5" applyAlignment="1">
      <alignment vertical="center" shrinkToFit="1"/>
    </xf>
    <xf numFmtId="0" fontId="22" fillId="8" borderId="60" xfId="5" applyFont="1" applyFill="1" applyBorder="1" applyAlignment="1">
      <alignment horizontal="right" vertical="center"/>
    </xf>
    <xf numFmtId="179" fontId="22" fillId="8" borderId="50" xfId="5" applyNumberFormat="1" applyFont="1" applyFill="1" applyBorder="1">
      <alignment vertical="center"/>
    </xf>
    <xf numFmtId="179" fontId="22" fillId="8" borderId="54" xfId="5" applyNumberFormat="1" applyFont="1" applyFill="1" applyBorder="1">
      <alignment vertical="center"/>
    </xf>
    <xf numFmtId="179" fontId="22" fillId="8" borderId="62" xfId="5" applyNumberFormat="1" applyFont="1" applyFill="1" applyBorder="1">
      <alignment vertical="center"/>
    </xf>
    <xf numFmtId="179" fontId="22" fillId="8" borderId="63" xfId="5" applyNumberFormat="1" applyFont="1" applyFill="1" applyBorder="1">
      <alignment vertical="center"/>
    </xf>
    <xf numFmtId="179" fontId="22" fillId="6" borderId="54" xfId="5" applyNumberFormat="1" applyFont="1" applyFill="1" applyBorder="1">
      <alignment vertical="center"/>
    </xf>
    <xf numFmtId="179" fontId="22" fillId="6" borderId="62" xfId="5" applyNumberFormat="1" applyFont="1" applyFill="1" applyBorder="1">
      <alignment vertical="center"/>
    </xf>
    <xf numFmtId="179" fontId="22" fillId="6" borderId="64" xfId="5" applyNumberFormat="1" applyFont="1" applyFill="1" applyBorder="1">
      <alignment vertical="center"/>
    </xf>
    <xf numFmtId="179" fontId="22" fillId="5" borderId="53" xfId="5" applyNumberFormat="1" applyFont="1" applyFill="1" applyBorder="1">
      <alignment vertical="center"/>
    </xf>
    <xf numFmtId="179" fontId="22" fillId="5" borderId="62" xfId="5" applyNumberFormat="1" applyFont="1" applyFill="1" applyBorder="1">
      <alignment vertical="center"/>
    </xf>
    <xf numFmtId="179" fontId="22" fillId="5" borderId="55" xfId="5" applyNumberFormat="1" applyFont="1" applyFill="1" applyBorder="1">
      <alignment vertical="center"/>
    </xf>
    <xf numFmtId="0" fontId="22" fillId="8" borderId="4" xfId="5" applyFont="1" applyFill="1" applyBorder="1" applyAlignment="1">
      <alignment horizontal="right" vertical="center"/>
    </xf>
    <xf numFmtId="180" fontId="22" fillId="8" borderId="50" xfId="5" applyNumberFormat="1" applyFont="1" applyFill="1" applyBorder="1">
      <alignment vertical="center"/>
    </xf>
    <xf numFmtId="0" fontId="17" fillId="0" borderId="4" xfId="5" applyFont="1" applyBorder="1" applyAlignment="1">
      <alignment horizontal="right" vertical="center" shrinkToFit="1"/>
    </xf>
    <xf numFmtId="0" fontId="18" fillId="0" borderId="61" xfId="5" applyFont="1" applyBorder="1" applyAlignment="1">
      <alignment horizontal="right" vertical="center" shrinkToFit="1"/>
    </xf>
    <xf numFmtId="0" fontId="18" fillId="0" borderId="5" xfId="5" applyFont="1" applyBorder="1" applyAlignment="1">
      <alignment horizontal="right" vertical="center" shrinkToFit="1"/>
    </xf>
    <xf numFmtId="0" fontId="18" fillId="0" borderId="45" xfId="5" applyFont="1" applyBorder="1" applyAlignment="1">
      <alignment horizontal="right" vertical="center" shrinkToFit="1"/>
    </xf>
    <xf numFmtId="0" fontId="18" fillId="0" borderId="28" xfId="5" applyFont="1" applyBorder="1" applyAlignment="1">
      <alignment horizontal="right" vertical="center" shrinkToFit="1"/>
    </xf>
    <xf numFmtId="0" fontId="18" fillId="0" borderId="3" xfId="5" applyFont="1" applyBorder="1" applyAlignment="1">
      <alignment vertical="center" shrinkToFit="1"/>
    </xf>
    <xf numFmtId="0" fontId="32" fillId="8" borderId="0" xfId="5" applyFont="1" applyFill="1">
      <alignment vertical="center"/>
    </xf>
    <xf numFmtId="0" fontId="31" fillId="0" borderId="0" xfId="5" applyFont="1" applyAlignment="1">
      <alignment horizontal="right" vertical="center" shrinkToFit="1"/>
    </xf>
    <xf numFmtId="179" fontId="18" fillId="0" borderId="54" xfId="5" applyNumberFormat="1" applyFont="1" applyBorder="1" applyAlignment="1">
      <alignment vertical="center" shrinkToFit="1"/>
    </xf>
    <xf numFmtId="179" fontId="18" fillId="0" borderId="62" xfId="5" applyNumberFormat="1" applyFont="1" applyBorder="1" applyAlignment="1">
      <alignment vertical="center" shrinkToFit="1"/>
    </xf>
    <xf numFmtId="179" fontId="18" fillId="0" borderId="63" xfId="5" applyNumberFormat="1" applyFont="1" applyBorder="1" applyAlignment="1">
      <alignment vertical="center" shrinkToFit="1"/>
    </xf>
    <xf numFmtId="179" fontId="18" fillId="0" borderId="64" xfId="5" applyNumberFormat="1" applyFont="1" applyBorder="1" applyAlignment="1">
      <alignment vertical="center" shrinkToFit="1"/>
    </xf>
    <xf numFmtId="179" fontId="18" fillId="0" borderId="53" xfId="5" applyNumberFormat="1" applyFont="1" applyBorder="1" applyAlignment="1">
      <alignment vertical="center" shrinkToFit="1"/>
    </xf>
    <xf numFmtId="179" fontId="18" fillId="0" borderId="55" xfId="5" applyNumberFormat="1" applyFont="1" applyBorder="1" applyAlignment="1">
      <alignment vertical="center" shrinkToFit="1"/>
    </xf>
    <xf numFmtId="0" fontId="34" fillId="8" borderId="56" xfId="5" applyFont="1" applyFill="1" applyBorder="1" applyAlignment="1">
      <alignment horizontal="center" vertical="center" wrapText="1"/>
    </xf>
    <xf numFmtId="0" fontId="8" fillId="0" borderId="47" xfId="5" applyBorder="1" applyAlignment="1">
      <alignment horizontal="center" vertical="center"/>
    </xf>
    <xf numFmtId="0" fontId="8" fillId="0" borderId="47" xfId="5" applyBorder="1" applyAlignment="1">
      <alignment vertical="center" shrinkToFit="1"/>
    </xf>
    <xf numFmtId="0" fontId="8" fillId="0" borderId="47" xfId="5" applyBorder="1">
      <alignment vertical="center"/>
    </xf>
    <xf numFmtId="0" fontId="8" fillId="0" borderId="44" xfId="5" applyBorder="1" applyAlignment="1">
      <alignment horizontal="center" vertical="center"/>
    </xf>
    <xf numFmtId="0" fontId="8" fillId="0" borderId="44" xfId="5" applyBorder="1" applyAlignment="1">
      <alignment vertical="center" shrinkToFit="1"/>
    </xf>
    <xf numFmtId="0" fontId="8" fillId="0" borderId="44" xfId="5" applyBorder="1">
      <alignment vertical="center"/>
    </xf>
    <xf numFmtId="180" fontId="31" fillId="8" borderId="65" xfId="5" applyNumberFormat="1" applyFont="1" applyFill="1" applyBorder="1" applyAlignment="1">
      <alignment vertical="center" shrinkToFit="1"/>
    </xf>
    <xf numFmtId="180" fontId="31" fillId="8" borderId="47" xfId="5" applyNumberFormat="1" applyFont="1" applyFill="1" applyBorder="1" applyAlignment="1">
      <alignment vertical="center" shrinkToFit="1"/>
    </xf>
    <xf numFmtId="0" fontId="17" fillId="9" borderId="48" xfId="5" applyFont="1" applyFill="1" applyBorder="1" applyAlignment="1"/>
    <xf numFmtId="179" fontId="22" fillId="9" borderId="49" xfId="5" applyNumberFormat="1" applyFont="1" applyFill="1" applyBorder="1">
      <alignment vertical="center"/>
    </xf>
    <xf numFmtId="0" fontId="7" fillId="0" borderId="44" xfId="5" applyFont="1" applyBorder="1" applyAlignment="1">
      <alignment vertical="center" shrinkToFit="1"/>
    </xf>
    <xf numFmtId="0" fontId="22" fillId="0" borderId="59" xfId="5" applyFont="1" applyBorder="1">
      <alignment vertical="center"/>
    </xf>
    <xf numFmtId="0" fontId="10" fillId="8" borderId="58" xfId="5" applyFont="1" applyFill="1" applyBorder="1" applyAlignment="1">
      <alignment vertical="center" wrapText="1" shrinkToFit="1"/>
    </xf>
    <xf numFmtId="0" fontId="22" fillId="0" borderId="66" xfId="5" applyFont="1" applyBorder="1">
      <alignment vertical="center"/>
    </xf>
    <xf numFmtId="0" fontId="6" fillId="0" borderId="0" xfId="5" applyFont="1">
      <alignment vertical="center"/>
    </xf>
    <xf numFmtId="0" fontId="5" fillId="0" borderId="47" xfId="5" applyFont="1" applyBorder="1" applyAlignment="1">
      <alignment vertical="center" shrinkToFit="1"/>
    </xf>
    <xf numFmtId="0" fontId="5" fillId="0" borderId="44" xfId="5" applyFont="1" applyBorder="1" applyAlignment="1">
      <alignment vertical="center" shrinkToFit="1"/>
    </xf>
    <xf numFmtId="0" fontId="4" fillId="0" borderId="44" xfId="5" applyFont="1" applyBorder="1" applyAlignment="1">
      <alignment vertical="center" shrinkToFit="1"/>
    </xf>
    <xf numFmtId="0" fontId="3" fillId="0" borderId="44" xfId="5" applyFont="1" applyBorder="1" applyAlignment="1">
      <alignment vertical="center" shrinkToFit="1"/>
    </xf>
    <xf numFmtId="0" fontId="27" fillId="0" borderId="44" xfId="4" applyFont="1" applyBorder="1" applyAlignment="1">
      <alignment vertical="center"/>
    </xf>
    <xf numFmtId="0" fontId="27" fillId="0" borderId="47" xfId="4" applyFont="1" applyBorder="1" applyAlignment="1">
      <alignment vertical="center"/>
    </xf>
    <xf numFmtId="0" fontId="27" fillId="6" borderId="47" xfId="4" applyFont="1" applyFill="1" applyBorder="1" applyAlignment="1">
      <alignment vertical="center"/>
    </xf>
    <xf numFmtId="0" fontId="27" fillId="6" borderId="44" xfId="4" applyFont="1" applyFill="1" applyBorder="1" applyAlignment="1">
      <alignment vertical="center"/>
    </xf>
    <xf numFmtId="0" fontId="36" fillId="8" borderId="0" xfId="6" applyFill="1"/>
    <xf numFmtId="0" fontId="36" fillId="8" borderId="0" xfId="6" applyFill="1" applyAlignment="1">
      <alignment horizontal="left"/>
    </xf>
    <xf numFmtId="0" fontId="36" fillId="8" borderId="0" xfId="6" applyFill="1" applyAlignment="1">
      <alignment horizontal="center"/>
    </xf>
    <xf numFmtId="180" fontId="36" fillId="0" borderId="48" xfId="6" applyNumberFormat="1" applyBorder="1"/>
    <xf numFmtId="180" fontId="36" fillId="0" borderId="67" xfId="6" applyNumberFormat="1" applyBorder="1"/>
    <xf numFmtId="180" fontId="36" fillId="0" borderId="49" xfId="6" applyNumberFormat="1" applyBorder="1"/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80" fontId="8" fillId="0" borderId="47" xfId="5" applyNumberFormat="1" applyBorder="1" applyAlignment="1">
      <alignment vertical="center" shrinkToFit="1"/>
    </xf>
    <xf numFmtId="180" fontId="31" fillId="0" borderId="0" xfId="5" applyNumberFormat="1" applyFont="1" applyAlignment="1">
      <alignment vertical="center" shrinkToFit="1"/>
    </xf>
    <xf numFmtId="180" fontId="2" fillId="0" borderId="47" xfId="5" applyNumberFormat="1" applyFont="1" applyBorder="1" applyAlignment="1">
      <alignment vertical="center" shrinkToFit="1"/>
    </xf>
    <xf numFmtId="0" fontId="2" fillId="0" borderId="44" xfId="5" applyFont="1" applyBorder="1" applyAlignment="1">
      <alignment vertical="center" shrinkToFit="1"/>
    </xf>
    <xf numFmtId="0" fontId="36" fillId="0" borderId="48" xfId="6" applyNumberFormat="1" applyBorder="1"/>
    <xf numFmtId="0" fontId="36" fillId="0" borderId="67" xfId="6" applyNumberFormat="1" applyBorder="1"/>
    <xf numFmtId="0" fontId="36" fillId="0" borderId="49" xfId="6" applyNumberFormat="1" applyBorder="1"/>
    <xf numFmtId="180" fontId="8" fillId="0" borderId="44" xfId="5" applyNumberFormat="1" applyBorder="1" applyAlignment="1">
      <alignment vertical="center" shrinkToFit="1"/>
    </xf>
    <xf numFmtId="0" fontId="1" fillId="0" borderId="47" xfId="5" applyFont="1" applyBorder="1" applyAlignment="1">
      <alignment vertical="center" shrinkToFit="1"/>
    </xf>
    <xf numFmtId="0" fontId="1" fillId="0" borderId="44" xfId="5" applyFont="1" applyBorder="1" applyAlignment="1">
      <alignment vertical="center" shrinkToFit="1"/>
    </xf>
    <xf numFmtId="182" fontId="18" fillId="0" borderId="52" xfId="5" applyNumberFormat="1" applyFont="1" applyBorder="1" applyAlignment="1">
      <alignment horizontal="center" vertical="center" shrinkToFit="1"/>
    </xf>
    <xf numFmtId="182" fontId="18" fillId="0" borderId="51" xfId="5" applyNumberFormat="1" applyFont="1" applyBorder="1" applyAlignment="1">
      <alignment horizontal="center" vertical="center" shrinkToFit="1"/>
    </xf>
    <xf numFmtId="182" fontId="18" fillId="0" borderId="46" xfId="5" applyNumberFormat="1" applyFont="1" applyBorder="1" applyAlignment="1">
      <alignment horizontal="center" vertical="center" shrinkToFit="1"/>
    </xf>
    <xf numFmtId="181" fontId="18" fillId="0" borderId="52" xfId="5" applyNumberFormat="1" applyFont="1" applyBorder="1" applyAlignment="1">
      <alignment horizontal="center" vertical="center" shrinkToFit="1"/>
    </xf>
    <xf numFmtId="181" fontId="18" fillId="0" borderId="51" xfId="5" applyNumberFormat="1" applyFont="1" applyBorder="1" applyAlignment="1">
      <alignment horizontal="center" vertical="center" shrinkToFit="1"/>
    </xf>
    <xf numFmtId="181" fontId="18" fillId="0" borderId="46" xfId="5" applyNumberFormat="1" applyFont="1" applyBorder="1" applyAlignment="1">
      <alignment horizontal="center" vertical="center" shrinkToFit="1"/>
    </xf>
    <xf numFmtId="183" fontId="18" fillId="0" borderId="52" xfId="5" applyNumberFormat="1" applyFont="1" applyBorder="1" applyAlignment="1">
      <alignment horizontal="center" vertical="center" shrinkToFit="1"/>
    </xf>
    <xf numFmtId="183" fontId="18" fillId="0" borderId="51" xfId="5" applyNumberFormat="1" applyFont="1" applyBorder="1" applyAlignment="1">
      <alignment horizontal="center" vertical="center" shrinkToFit="1"/>
    </xf>
    <xf numFmtId="183" fontId="18" fillId="0" borderId="46" xfId="5" applyNumberFormat="1" applyFont="1" applyBorder="1" applyAlignment="1">
      <alignment horizontal="center" vertical="center" shrinkToFit="1"/>
    </xf>
    <xf numFmtId="181" fontId="22" fillId="8" borderId="52" xfId="5" applyNumberFormat="1" applyFont="1" applyFill="1" applyBorder="1" applyAlignment="1">
      <alignment horizontal="center" vertical="center"/>
    </xf>
    <xf numFmtId="181" fontId="22" fillId="8" borderId="51" xfId="5" applyNumberFormat="1" applyFont="1" applyFill="1" applyBorder="1" applyAlignment="1">
      <alignment horizontal="center" vertical="center"/>
    </xf>
    <xf numFmtId="181" fontId="22" fillId="8" borderId="46" xfId="5" applyNumberFormat="1" applyFont="1" applyFill="1" applyBorder="1" applyAlignment="1">
      <alignment horizontal="center" vertical="center"/>
    </xf>
    <xf numFmtId="183" fontId="22" fillId="6" borderId="52" xfId="5" applyNumberFormat="1" applyFont="1" applyFill="1" applyBorder="1" applyAlignment="1">
      <alignment horizontal="center" vertical="center"/>
    </xf>
    <xf numFmtId="183" fontId="22" fillId="6" borderId="51" xfId="5" applyNumberFormat="1" applyFont="1" applyFill="1" applyBorder="1" applyAlignment="1">
      <alignment horizontal="center" vertical="center"/>
    </xf>
    <xf numFmtId="183" fontId="22" fillId="6" borderId="46" xfId="5" applyNumberFormat="1" applyFont="1" applyFill="1" applyBorder="1" applyAlignment="1">
      <alignment horizontal="center" vertical="center"/>
    </xf>
    <xf numFmtId="182" fontId="22" fillId="5" borderId="52" xfId="5" applyNumberFormat="1" applyFont="1" applyFill="1" applyBorder="1" applyAlignment="1">
      <alignment horizontal="center" vertical="center"/>
    </xf>
    <xf numFmtId="182" fontId="22" fillId="5" borderId="51" xfId="5" applyNumberFormat="1" applyFont="1" applyFill="1" applyBorder="1" applyAlignment="1">
      <alignment horizontal="center" vertical="center"/>
    </xf>
    <xf numFmtId="182" fontId="22" fillId="5" borderId="46" xfId="5" applyNumberFormat="1" applyFont="1" applyFill="1" applyBorder="1" applyAlignment="1">
      <alignment horizontal="center" vertical="center"/>
    </xf>
    <xf numFmtId="0" fontId="33" fillId="8" borderId="44" xfId="5" applyFont="1" applyFill="1" applyBorder="1" applyAlignment="1">
      <alignment horizontal="center" vertical="center"/>
    </xf>
    <xf numFmtId="0" fontId="33" fillId="8" borderId="56" xfId="5" applyFont="1" applyFill="1" applyBorder="1" applyAlignment="1">
      <alignment horizontal="center" vertical="center"/>
    </xf>
    <xf numFmtId="0" fontId="32" fillId="8" borderId="1" xfId="5" applyFont="1" applyFill="1" applyBorder="1" applyAlignment="1">
      <alignment horizontal="center" vertical="center"/>
    </xf>
    <xf numFmtId="0" fontId="32" fillId="8" borderId="2" xfId="5" applyFont="1" applyFill="1" applyBorder="1" applyAlignment="1">
      <alignment horizontal="center" vertical="center"/>
    </xf>
    <xf numFmtId="0" fontId="32" fillId="8" borderId="45" xfId="5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</cellXfs>
  <cellStyles count="7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5" xr:uid="{C6FA4174-985A-41F2-9F2E-18CA11FEE7A3}"/>
    <cellStyle name="標準 3" xfId="2" xr:uid="{00000000-0005-0000-0000-000004000000}"/>
    <cellStyle name="標準 3 2" xfId="4" xr:uid="{00000000-0005-0000-0000-000005000000}"/>
    <cellStyle name="標準 4" xfId="6" xr:uid="{53389302-ECC8-4747-ABF4-CF63084E8072}"/>
  </cellStyles>
  <dxfs count="10">
    <dxf>
      <fill>
        <patternFill>
          <bgColor rgb="FFFFFF99"/>
        </patternFill>
      </fill>
    </dxf>
    <dxf>
      <fill>
        <patternFill>
          <bgColor rgb="FFFF9999"/>
        </patternFill>
      </fill>
    </dxf>
    <dxf>
      <font>
        <color theme="4" tint="0.79998168889431442"/>
      </font>
    </dxf>
    <dxf>
      <fill>
        <patternFill>
          <bgColor rgb="FFF583D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4" tint="0.79998168889431442"/>
      </font>
    </dxf>
    <dxf>
      <fill>
        <patternFill>
          <bgColor rgb="FFF583DF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583DF"/>
      <color rgb="FFCCFF66"/>
      <color rgb="FFDCFFDC"/>
      <color rgb="FFCCFFCC"/>
      <color rgb="FFCCFFFF"/>
      <color rgb="FFCCFF99"/>
      <color rgb="FFFFFF99"/>
      <color rgb="FFFFFFCC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320040</xdr:colOff>
      <xdr:row>17</xdr:row>
      <xdr:rowOff>114299</xdr:rowOff>
    </xdr:from>
    <xdr:to>
      <xdr:col>27</xdr:col>
      <xdr:colOff>182880</xdr:colOff>
      <xdr:row>31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52EE6-F428-49C0-81CA-3AD6AACE11E2}"/>
            </a:ext>
          </a:extLst>
        </xdr:cNvPr>
        <xdr:cNvSpPr txBox="1"/>
      </xdr:nvSpPr>
      <xdr:spPr>
        <a:xfrm>
          <a:off x="6235065" y="3047999"/>
          <a:ext cx="2853690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令和４年度と令和５年度の統廃合を反映させた</a:t>
          </a:r>
          <a:endParaRPr kumimoji="1" lang="en-US" altLang="ja-JP" sz="1100"/>
        </a:p>
        <a:p>
          <a:r>
            <a:rPr kumimoji="1" lang="ja-JP" altLang="en-US" sz="1100"/>
            <a:t>藪塚南小→藪塚本町南小</a:t>
          </a:r>
          <a:endParaRPr kumimoji="1" lang="en-US" altLang="ja-JP" sz="1100"/>
        </a:p>
        <a:p>
          <a:r>
            <a:rPr kumimoji="1" lang="ja-JP" altLang="en-US" sz="1100"/>
            <a:t>（</a:t>
          </a:r>
          <a:r>
            <a:rPr kumimoji="1" lang="en-US" altLang="ja-JP" sz="1100"/>
            <a:t>R5.3.16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令和６年度の統合を反映</a:t>
          </a:r>
          <a:endParaRPr kumimoji="1" lang="en-US" altLang="ja-JP" sz="1100"/>
        </a:p>
        <a:p>
          <a:r>
            <a:rPr kumimoji="1" lang="ja-JP" altLang="en-US" sz="1100"/>
            <a:t>（富岡中、なんもく学園、浅間小）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年度の統合を反映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さくら小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川場学園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5</xdr:row>
      <xdr:rowOff>38101</xdr:rowOff>
    </xdr:from>
    <xdr:to>
      <xdr:col>18</xdr:col>
      <xdr:colOff>403860</xdr:colOff>
      <xdr:row>20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136AC7-A48A-4CB7-8A0E-C2DB05AA82D7}"/>
            </a:ext>
          </a:extLst>
        </xdr:cNvPr>
        <xdr:cNvSpPr txBox="1"/>
      </xdr:nvSpPr>
      <xdr:spPr>
        <a:xfrm>
          <a:off x="5621654" y="883921"/>
          <a:ext cx="6661786" cy="2476500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「</a:t>
          </a:r>
          <a:r>
            <a:rPr kumimoji="1" lang="en-US" altLang="ja-JP" sz="2400"/>
            <a:t>1234</a:t>
          </a:r>
          <a:r>
            <a:rPr kumimoji="1" lang="ja-JP" altLang="en-US" sz="2400"/>
            <a:t>」「</a:t>
          </a:r>
          <a:r>
            <a:rPr kumimoji="1" lang="en-US" altLang="ja-JP" sz="2400"/>
            <a:t>12345</a:t>
          </a:r>
          <a:r>
            <a:rPr kumimoji="1" lang="ja-JP" altLang="en-US" sz="2400"/>
            <a:t>」などの形式のデータを</a:t>
          </a:r>
          <a:endParaRPr kumimoji="1" lang="en-US" altLang="ja-JP" sz="2400"/>
        </a:p>
        <a:p>
          <a:r>
            <a:rPr kumimoji="1" lang="ja-JP" altLang="en-US" sz="2400"/>
            <a:t>「</a:t>
          </a:r>
          <a:r>
            <a:rPr kumimoji="1" lang="en-US" altLang="ja-JP" sz="2400"/>
            <a:t>12:34</a:t>
          </a:r>
          <a:r>
            <a:rPr kumimoji="1" lang="ja-JP" altLang="en-US" sz="2400"/>
            <a:t>」「</a:t>
          </a:r>
          <a:r>
            <a:rPr kumimoji="1" lang="en-US" altLang="ja-JP" sz="2400"/>
            <a:t>123:45</a:t>
          </a:r>
          <a:r>
            <a:rPr kumimoji="1" lang="ja-JP" altLang="en-US" sz="2400"/>
            <a:t>」に打ち換えるためのシートです。</a:t>
          </a:r>
          <a:endParaRPr kumimoji="1" lang="en-US" altLang="ja-JP" sz="2400"/>
        </a:p>
        <a:p>
          <a:r>
            <a:rPr kumimoji="1" lang="ja-JP" altLang="en-US" sz="2400"/>
            <a:t>Ｄ列に数字だけで入力すると</a:t>
          </a:r>
          <a:endParaRPr kumimoji="1" lang="en-US" altLang="ja-JP" sz="2400"/>
        </a:p>
        <a:p>
          <a:r>
            <a:rPr kumimoji="1" lang="ja-JP" altLang="en-US" sz="2400"/>
            <a:t>自動的に「</a:t>
          </a:r>
          <a:r>
            <a:rPr kumimoji="1" lang="en-US" altLang="ja-JP" sz="2400"/>
            <a:t>:</a:t>
          </a:r>
          <a:r>
            <a:rPr kumimoji="1" lang="ja-JP" altLang="en-US" sz="2400"/>
            <a:t>」のついた時間データに変換されます。</a:t>
          </a:r>
          <a:endParaRPr kumimoji="1" lang="en-US" altLang="ja-JP" sz="2400"/>
        </a:p>
        <a:p>
          <a:r>
            <a:rPr kumimoji="1" lang="ja-JP" altLang="en-US" sz="2400"/>
            <a:t>Ｆ列の数値を例月報告のシートへ</a:t>
          </a:r>
          <a:endParaRPr kumimoji="1" lang="en-US" altLang="ja-JP" sz="2400"/>
        </a:p>
        <a:p>
          <a:r>
            <a:rPr kumimoji="1" lang="ja-JP" altLang="en-US" sz="2400"/>
            <a:t>値のみ貼り付け 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118111</xdr:colOff>
      <xdr:row>0</xdr:row>
      <xdr:rowOff>53341</xdr:rowOff>
    </xdr:from>
    <xdr:to>
      <xdr:col>23</xdr:col>
      <xdr:colOff>146685</xdr:colOff>
      <xdr:row>1</xdr:row>
      <xdr:rowOff>215265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43311" y="53341"/>
          <a:ext cx="2985134" cy="481964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各月の時間外在校等時間は半角数字で入力してください。（例 １５時間４３分 → </a:t>
          </a:r>
          <a:r>
            <a:rPr kumimoji="1" lang="en-US" altLang="ja-JP" sz="1100"/>
            <a:t>15</a:t>
          </a:r>
          <a:r>
            <a:rPr kumimoji="1" lang="ja-JP" altLang="en-US" sz="1100"/>
            <a:t>：</a:t>
          </a:r>
          <a:r>
            <a:rPr kumimoji="1" lang="en-US" altLang="ja-JP" sz="1100"/>
            <a:t>43</a:t>
          </a:r>
          <a:r>
            <a:rPr kumimoji="1" lang="ja-JP" altLang="en-US" sz="1100"/>
            <a:t> 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180976</xdr:colOff>
      <xdr:row>7</xdr:row>
      <xdr:rowOff>76201</xdr:rowOff>
    </xdr:from>
    <xdr:to>
      <xdr:col>13</xdr:col>
      <xdr:colOff>104775</xdr:colOff>
      <xdr:row>8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8C6C5-65E3-4322-BC09-126CB2EA32CF}"/>
            </a:ext>
          </a:extLst>
        </xdr:cNvPr>
        <xdr:cNvSpPr txBox="1"/>
      </xdr:nvSpPr>
      <xdr:spPr>
        <a:xfrm>
          <a:off x="6115051" y="1876426"/>
          <a:ext cx="1904999" cy="657224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各月の時間外在校等時間は半角数字で入力してください。（例 １５時間４３分 → </a:t>
          </a:r>
          <a:r>
            <a:rPr kumimoji="1" lang="en-US" altLang="ja-JP" sz="1100"/>
            <a:t>1543</a:t>
          </a:r>
          <a:r>
            <a:rPr kumimoji="1" lang="ja-JP" altLang="en-US" sz="1100"/>
            <a:t> ）</a:t>
          </a:r>
        </a:p>
      </xdr:txBody>
    </xdr:sp>
    <xdr:clientData/>
  </xdr:twoCellAnchor>
  <xdr:twoCellAnchor>
    <xdr:from>
      <xdr:col>3</xdr:col>
      <xdr:colOff>85725</xdr:colOff>
      <xdr:row>11</xdr:row>
      <xdr:rowOff>285750</xdr:rowOff>
    </xdr:from>
    <xdr:to>
      <xdr:col>10</xdr:col>
      <xdr:colOff>390525</xdr:colOff>
      <xdr:row>13</xdr:row>
      <xdr:rowOff>371475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3679995-6D5E-4B25-A947-CBFBE89698B1}"/>
            </a:ext>
          </a:extLst>
        </xdr:cNvPr>
        <xdr:cNvSpPr/>
      </xdr:nvSpPr>
      <xdr:spPr>
        <a:xfrm>
          <a:off x="3048000" y="3838575"/>
          <a:ext cx="3771900" cy="885825"/>
        </a:xfrm>
        <a:prstGeom prst="wedgeRectCallout">
          <a:avLst>
            <a:gd name="adj1" fmla="val -3630"/>
            <a:gd name="adj2" fmla="val -12418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重要</a:t>
          </a:r>
          <a:r>
            <a:rPr kumimoji="1" lang="en-US" altLang="ja-JP" sz="1100"/>
            <a:t>】</a:t>
          </a:r>
          <a:r>
            <a:rPr kumimoji="1" lang="ja-JP" altLang="en-US" sz="1100"/>
            <a:t>年度途中で休職となった場合など、その月の勤務実態がない場合は、空欄にしてください。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勤務実績があるけれども時間外在校等時間が０時間の場合は「</a:t>
          </a:r>
          <a:r>
            <a:rPr kumimoji="1" lang="en-US" altLang="ja-JP" sz="1100"/>
            <a:t>0</a:t>
          </a:r>
          <a:r>
            <a:rPr kumimoji="1" lang="ja-JP" altLang="en-US" sz="1100"/>
            <a:t>」と入力してください。自動的に「</a:t>
          </a:r>
          <a:r>
            <a:rPr kumimoji="1" lang="en-US" altLang="ja-JP" sz="1100"/>
            <a:t>0000</a:t>
          </a:r>
          <a:r>
            <a:rPr kumimoji="1" lang="ja-JP" altLang="en-US" sz="1100"/>
            <a:t>」と表示されます。</a:t>
          </a:r>
        </a:p>
      </xdr:txBody>
    </xdr:sp>
    <xdr:clientData/>
  </xdr:twoCellAnchor>
  <xdr:twoCellAnchor>
    <xdr:from>
      <xdr:col>1</xdr:col>
      <xdr:colOff>47625</xdr:colOff>
      <xdr:row>11</xdr:row>
      <xdr:rowOff>323850</xdr:rowOff>
    </xdr:from>
    <xdr:to>
      <xdr:col>2</xdr:col>
      <xdr:colOff>1123950</xdr:colOff>
      <xdr:row>13</xdr:row>
      <xdr:rowOff>371475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0808B47-EE7B-4EDC-B37C-6B1C85A013A4}"/>
            </a:ext>
          </a:extLst>
        </xdr:cNvPr>
        <xdr:cNvSpPr/>
      </xdr:nvSpPr>
      <xdr:spPr>
        <a:xfrm>
          <a:off x="590550" y="3876675"/>
          <a:ext cx="2038350" cy="847725"/>
        </a:xfrm>
        <a:prstGeom prst="wedgeRectCallout">
          <a:avLst>
            <a:gd name="adj1" fmla="val 22091"/>
            <a:gd name="adj2" fmla="val -8313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年度途中から職員が加わった場合には、新たに氏名を入力します。勤務が始まった月から時間外在校等時間を入力します。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3</xdr:row>
      <xdr:rowOff>38100</xdr:rowOff>
    </xdr:from>
    <xdr:to>
      <xdr:col>2</xdr:col>
      <xdr:colOff>933450</xdr:colOff>
      <xdr:row>3</xdr:row>
      <xdr:rowOff>276225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A66F4E9-528C-4C3A-9ED2-98EFB417F381}"/>
            </a:ext>
          </a:extLst>
        </xdr:cNvPr>
        <xdr:cNvSpPr/>
      </xdr:nvSpPr>
      <xdr:spPr>
        <a:xfrm>
          <a:off x="990600" y="895350"/>
          <a:ext cx="1447800" cy="238125"/>
        </a:xfrm>
        <a:prstGeom prst="wedgeRectCallout">
          <a:avLst>
            <a:gd name="adj1" fmla="val 53426"/>
            <a:gd name="adj2" fmla="val -150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Ｑ１セルに連動します</a:t>
          </a:r>
          <a:endParaRPr kumimoji="1" lang="en-US" altLang="ja-JP" sz="1100"/>
        </a:p>
      </xdr:txBody>
    </xdr:sp>
    <xdr:clientData/>
  </xdr:twoCellAnchor>
  <xdr:twoCellAnchor>
    <xdr:from>
      <xdr:col>2</xdr:col>
      <xdr:colOff>1428750</xdr:colOff>
      <xdr:row>3</xdr:row>
      <xdr:rowOff>47625</xdr:rowOff>
    </xdr:from>
    <xdr:to>
      <xdr:col>5</xdr:col>
      <xdr:colOff>428625</xdr:colOff>
      <xdr:row>3</xdr:row>
      <xdr:rowOff>285750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49BDA19-D50A-4DD3-A1CE-485A6CB4FD33}"/>
            </a:ext>
          </a:extLst>
        </xdr:cNvPr>
        <xdr:cNvSpPr/>
      </xdr:nvSpPr>
      <xdr:spPr>
        <a:xfrm>
          <a:off x="2933700" y="904875"/>
          <a:ext cx="1447800" cy="238125"/>
        </a:xfrm>
        <a:prstGeom prst="wedgeRectCallout">
          <a:avLst>
            <a:gd name="adj1" fmla="val -5127"/>
            <a:gd name="adj2" fmla="val -130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Ｑ１セルに連動します</a:t>
          </a:r>
          <a:endParaRPr kumimoji="1" lang="en-US" altLang="ja-JP" sz="1100"/>
        </a:p>
      </xdr:txBody>
    </xdr:sp>
    <xdr:clientData/>
  </xdr:twoCellAnchor>
  <xdr:twoCellAnchor>
    <xdr:from>
      <xdr:col>17</xdr:col>
      <xdr:colOff>85725</xdr:colOff>
      <xdr:row>0</xdr:row>
      <xdr:rowOff>266700</xdr:rowOff>
    </xdr:from>
    <xdr:to>
      <xdr:col>18</xdr:col>
      <xdr:colOff>419100</xdr:colOff>
      <xdr:row>1</xdr:row>
      <xdr:rowOff>200025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804BCC81-EEE6-4C51-91F5-D3EAEF64F9C4}"/>
            </a:ext>
          </a:extLst>
        </xdr:cNvPr>
        <xdr:cNvSpPr/>
      </xdr:nvSpPr>
      <xdr:spPr>
        <a:xfrm>
          <a:off x="10544175" y="266700"/>
          <a:ext cx="1019175" cy="247650"/>
        </a:xfrm>
        <a:prstGeom prst="wedgeRectCallout">
          <a:avLst>
            <a:gd name="adj1" fmla="val -75802"/>
            <a:gd name="adj2" fmla="val -41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報告月を選択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56E4-ABB5-4CD5-9A34-287E03BF8988}">
  <dimension ref="B1:C12"/>
  <sheetViews>
    <sheetView workbookViewId="0">
      <selection activeCell="BI17" sqref="BI17"/>
    </sheetView>
  </sheetViews>
  <sheetFormatPr defaultColWidth="12" defaultRowHeight="13"/>
  <cols>
    <col min="1" max="1" width="31.6640625" style="80" customWidth="1"/>
    <col min="2" max="2" width="31" style="80" bestFit="1" customWidth="1"/>
    <col min="3" max="16384" width="12" style="80"/>
  </cols>
  <sheetData>
    <row r="1" spans="2:3">
      <c r="B1" s="80" t="s">
        <v>499</v>
      </c>
      <c r="C1" s="80" t="s">
        <v>462</v>
      </c>
    </row>
    <row r="2" spans="2:3">
      <c r="B2" s="80" t="s">
        <v>500</v>
      </c>
      <c r="C2" s="80" t="s">
        <v>467</v>
      </c>
    </row>
    <row r="3" spans="2:3">
      <c r="B3" s="80" t="s">
        <v>501</v>
      </c>
      <c r="C3" s="80" t="s">
        <v>16</v>
      </c>
    </row>
    <row r="4" spans="2:3">
      <c r="B4" s="80" t="s">
        <v>502</v>
      </c>
      <c r="C4" s="80" t="s">
        <v>17</v>
      </c>
    </row>
    <row r="5" spans="2:3">
      <c r="B5" s="80" t="s">
        <v>503</v>
      </c>
      <c r="C5" s="80" t="s">
        <v>18</v>
      </c>
    </row>
    <row r="6" spans="2:3">
      <c r="B6" s="80" t="s">
        <v>504</v>
      </c>
      <c r="C6" s="80" t="s">
        <v>19</v>
      </c>
    </row>
    <row r="7" spans="2:3">
      <c r="B7" s="80" t="s">
        <v>505</v>
      </c>
      <c r="C7" s="80" t="s">
        <v>20</v>
      </c>
    </row>
    <row r="8" spans="2:3">
      <c r="B8" s="80" t="s">
        <v>506</v>
      </c>
      <c r="C8" s="80" t="s">
        <v>21</v>
      </c>
    </row>
    <row r="9" spans="2:3">
      <c r="B9" s="80" t="s">
        <v>507</v>
      </c>
      <c r="C9" s="80" t="s">
        <v>22</v>
      </c>
    </row>
    <row r="10" spans="2:3">
      <c r="B10" s="80" t="s">
        <v>508</v>
      </c>
      <c r="C10" s="80" t="s">
        <v>23</v>
      </c>
    </row>
    <row r="11" spans="2:3">
      <c r="B11" s="125" t="s">
        <v>509</v>
      </c>
      <c r="C11" s="80" t="s">
        <v>24</v>
      </c>
    </row>
    <row r="12" spans="2:3">
      <c r="C12" s="80" t="s">
        <v>25</v>
      </c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2E28-B170-4BF4-BB8D-97EDA80597EC}">
  <sheetPr codeName="sht学校名_義務"/>
  <dimension ref="B2:BW127"/>
  <sheetViews>
    <sheetView topLeftCell="BC1" workbookViewId="0">
      <selection activeCell="BI17" sqref="BI17"/>
    </sheetView>
  </sheetViews>
  <sheetFormatPr defaultColWidth="10.109375" defaultRowHeight="13"/>
  <cols>
    <col min="1" max="1" width="3.44140625" style="54" customWidth="1"/>
    <col min="2" max="7" width="6" style="54" customWidth="1"/>
    <col min="8" max="8" width="6" style="55" customWidth="1"/>
    <col min="9" max="12" width="5.6640625" style="54" customWidth="1"/>
    <col min="13" max="13" width="5.6640625" style="55" bestFit="1" customWidth="1"/>
    <col min="14" max="17" width="6" style="54" customWidth="1"/>
    <col min="18" max="18" width="5.6640625" style="55" bestFit="1" customWidth="1"/>
    <col min="19" max="22" width="6" style="54" customWidth="1"/>
    <col min="23" max="23" width="5.6640625" style="55" bestFit="1" customWidth="1"/>
    <col min="24" max="27" width="5.6640625" style="54" customWidth="1"/>
    <col min="28" max="33" width="5.6640625" style="55" customWidth="1"/>
    <col min="34" max="38" width="5.6640625" style="54" customWidth="1"/>
    <col min="39" max="39" width="6.6640625" style="54" customWidth="1"/>
    <col min="40" max="75" width="11" style="54" customWidth="1"/>
    <col min="76" max="16384" width="10.109375" style="54"/>
  </cols>
  <sheetData>
    <row r="2" spans="2:75" s="53" customFormat="1">
      <c r="B2" s="52">
        <v>1</v>
      </c>
      <c r="C2" s="52">
        <f>B2+1</f>
        <v>2</v>
      </c>
      <c r="D2" s="52">
        <f t="shared" ref="D2:AL2" si="0">C2+1</f>
        <v>3</v>
      </c>
      <c r="E2" s="52">
        <f t="shared" si="0"/>
        <v>4</v>
      </c>
      <c r="F2" s="52">
        <f t="shared" si="0"/>
        <v>5</v>
      </c>
      <c r="G2" s="52">
        <f t="shared" si="0"/>
        <v>6</v>
      </c>
      <c r="H2" s="52">
        <f t="shared" si="0"/>
        <v>7</v>
      </c>
      <c r="I2" s="52">
        <f t="shared" si="0"/>
        <v>8</v>
      </c>
      <c r="J2" s="52">
        <f t="shared" si="0"/>
        <v>9</v>
      </c>
      <c r="K2" s="52">
        <f t="shared" si="0"/>
        <v>10</v>
      </c>
      <c r="L2" s="52">
        <f t="shared" si="0"/>
        <v>11</v>
      </c>
      <c r="M2" s="52">
        <f t="shared" si="0"/>
        <v>12</v>
      </c>
      <c r="N2" s="52">
        <f t="shared" si="0"/>
        <v>13</v>
      </c>
      <c r="O2" s="52">
        <f t="shared" si="0"/>
        <v>14</v>
      </c>
      <c r="P2" s="52">
        <f t="shared" si="0"/>
        <v>15</v>
      </c>
      <c r="Q2" s="52">
        <f t="shared" si="0"/>
        <v>16</v>
      </c>
      <c r="R2" s="52">
        <f t="shared" si="0"/>
        <v>17</v>
      </c>
      <c r="S2" s="52">
        <f t="shared" si="0"/>
        <v>18</v>
      </c>
      <c r="T2" s="52">
        <f t="shared" si="0"/>
        <v>19</v>
      </c>
      <c r="U2" s="52">
        <f t="shared" si="0"/>
        <v>20</v>
      </c>
      <c r="V2" s="52">
        <f t="shared" si="0"/>
        <v>21</v>
      </c>
      <c r="W2" s="52">
        <f t="shared" si="0"/>
        <v>22</v>
      </c>
      <c r="X2" s="52">
        <f t="shared" si="0"/>
        <v>23</v>
      </c>
      <c r="Y2" s="52">
        <f t="shared" si="0"/>
        <v>24</v>
      </c>
      <c r="Z2" s="52">
        <f t="shared" si="0"/>
        <v>25</v>
      </c>
      <c r="AA2" s="52">
        <f t="shared" si="0"/>
        <v>26</v>
      </c>
      <c r="AB2" s="52">
        <f t="shared" si="0"/>
        <v>27</v>
      </c>
      <c r="AC2" s="52">
        <f t="shared" si="0"/>
        <v>28</v>
      </c>
      <c r="AD2" s="52">
        <f t="shared" si="0"/>
        <v>29</v>
      </c>
      <c r="AE2" s="52">
        <f t="shared" si="0"/>
        <v>30</v>
      </c>
      <c r="AF2" s="52">
        <f t="shared" si="0"/>
        <v>31</v>
      </c>
      <c r="AG2" s="52">
        <f t="shared" si="0"/>
        <v>32</v>
      </c>
      <c r="AH2" s="52">
        <f t="shared" si="0"/>
        <v>33</v>
      </c>
      <c r="AI2" s="52">
        <f t="shared" si="0"/>
        <v>34</v>
      </c>
      <c r="AJ2" s="52">
        <f t="shared" si="0"/>
        <v>35</v>
      </c>
      <c r="AK2" s="52">
        <f t="shared" si="0"/>
        <v>36</v>
      </c>
      <c r="AL2" s="52">
        <f t="shared" si="0"/>
        <v>37</v>
      </c>
      <c r="AN2" s="52">
        <v>1</v>
      </c>
      <c r="AO2" s="52">
        <f>AN2+1</f>
        <v>2</v>
      </c>
      <c r="AP2" s="52">
        <f t="shared" ref="AP2:BW2" si="1">AO2+1</f>
        <v>3</v>
      </c>
      <c r="AQ2" s="52">
        <f t="shared" si="1"/>
        <v>4</v>
      </c>
      <c r="AR2" s="52">
        <f t="shared" si="1"/>
        <v>5</v>
      </c>
      <c r="AS2" s="52">
        <f t="shared" si="1"/>
        <v>6</v>
      </c>
      <c r="AT2" s="52">
        <f t="shared" si="1"/>
        <v>7</v>
      </c>
      <c r="AU2" s="52">
        <f t="shared" si="1"/>
        <v>8</v>
      </c>
      <c r="AV2" s="52">
        <f t="shared" si="1"/>
        <v>9</v>
      </c>
      <c r="AW2" s="52">
        <f t="shared" si="1"/>
        <v>10</v>
      </c>
      <c r="AX2" s="52">
        <f t="shared" si="1"/>
        <v>11</v>
      </c>
      <c r="AY2" s="52">
        <f t="shared" si="1"/>
        <v>12</v>
      </c>
      <c r="AZ2" s="52">
        <f t="shared" si="1"/>
        <v>13</v>
      </c>
      <c r="BA2" s="52">
        <f t="shared" si="1"/>
        <v>14</v>
      </c>
      <c r="BB2" s="52">
        <f t="shared" si="1"/>
        <v>15</v>
      </c>
      <c r="BC2" s="52">
        <f t="shared" si="1"/>
        <v>16</v>
      </c>
      <c r="BD2" s="52">
        <f t="shared" si="1"/>
        <v>17</v>
      </c>
      <c r="BE2" s="52">
        <f t="shared" si="1"/>
        <v>18</v>
      </c>
      <c r="BF2" s="52">
        <f t="shared" si="1"/>
        <v>19</v>
      </c>
      <c r="BG2" s="52">
        <f t="shared" si="1"/>
        <v>20</v>
      </c>
      <c r="BH2" s="52">
        <f t="shared" si="1"/>
        <v>21</v>
      </c>
      <c r="BI2" s="52">
        <f t="shared" si="1"/>
        <v>22</v>
      </c>
      <c r="BJ2" s="52">
        <f t="shared" si="1"/>
        <v>23</v>
      </c>
      <c r="BK2" s="52">
        <f t="shared" si="1"/>
        <v>24</v>
      </c>
      <c r="BL2" s="52">
        <f t="shared" si="1"/>
        <v>25</v>
      </c>
      <c r="BM2" s="52">
        <f t="shared" si="1"/>
        <v>26</v>
      </c>
      <c r="BN2" s="52">
        <f t="shared" si="1"/>
        <v>27</v>
      </c>
      <c r="BO2" s="52">
        <f t="shared" si="1"/>
        <v>28</v>
      </c>
      <c r="BP2" s="52">
        <f t="shared" si="1"/>
        <v>29</v>
      </c>
      <c r="BQ2" s="52">
        <f t="shared" si="1"/>
        <v>30</v>
      </c>
      <c r="BR2" s="52">
        <f t="shared" si="1"/>
        <v>31</v>
      </c>
      <c r="BS2" s="52">
        <f t="shared" si="1"/>
        <v>32</v>
      </c>
      <c r="BT2" s="52">
        <f t="shared" si="1"/>
        <v>33</v>
      </c>
      <c r="BU2" s="52">
        <f t="shared" si="1"/>
        <v>34</v>
      </c>
      <c r="BV2" s="52">
        <f t="shared" si="1"/>
        <v>35</v>
      </c>
      <c r="BW2" s="52">
        <f t="shared" si="1"/>
        <v>36</v>
      </c>
    </row>
    <row r="3" spans="2:75">
      <c r="B3" s="54" t="s">
        <v>31</v>
      </c>
      <c r="AN3" s="54" t="s">
        <v>31</v>
      </c>
      <c r="AT3" s="55"/>
      <c r="AY3" s="55"/>
      <c r="BD3" s="55"/>
      <c r="BI3" s="55"/>
      <c r="BN3" s="55"/>
      <c r="BO3" s="55"/>
      <c r="BP3" s="55"/>
      <c r="BQ3" s="55"/>
      <c r="BR3" s="55"/>
      <c r="BS3" s="55"/>
    </row>
    <row r="4" spans="2:75">
      <c r="B4" s="56" t="s">
        <v>32</v>
      </c>
      <c r="C4" s="58" t="s">
        <v>515</v>
      </c>
      <c r="D4" s="58" t="s">
        <v>516</v>
      </c>
      <c r="E4" s="57" t="s">
        <v>517</v>
      </c>
      <c r="F4" s="58" t="s">
        <v>518</v>
      </c>
      <c r="G4" s="57" t="s">
        <v>519</v>
      </c>
      <c r="H4" s="58" t="s">
        <v>520</v>
      </c>
      <c r="I4" s="58" t="s">
        <v>521</v>
      </c>
      <c r="J4" s="58" t="s">
        <v>522</v>
      </c>
      <c r="K4" s="58" t="s">
        <v>523</v>
      </c>
      <c r="L4" s="58" t="s">
        <v>524</v>
      </c>
      <c r="M4" s="57" t="s">
        <v>525</v>
      </c>
      <c r="N4" s="57" t="s">
        <v>526</v>
      </c>
      <c r="O4" s="58" t="s">
        <v>527</v>
      </c>
      <c r="P4" s="58" t="s">
        <v>528</v>
      </c>
      <c r="Q4" s="58" t="s">
        <v>529</v>
      </c>
      <c r="R4" s="58" t="s">
        <v>530</v>
      </c>
      <c r="S4" s="58" t="s">
        <v>531</v>
      </c>
      <c r="T4" s="58" t="s">
        <v>532</v>
      </c>
      <c r="U4" s="58" t="s">
        <v>533</v>
      </c>
      <c r="V4" s="58" t="s">
        <v>534</v>
      </c>
      <c r="W4" s="57" t="s">
        <v>535</v>
      </c>
      <c r="X4" s="58" t="s">
        <v>536</v>
      </c>
      <c r="Y4" s="58" t="s">
        <v>537</v>
      </c>
      <c r="Z4" s="58" t="s">
        <v>538</v>
      </c>
      <c r="AA4" s="58" t="s">
        <v>539</v>
      </c>
      <c r="AB4" s="58" t="s">
        <v>540</v>
      </c>
      <c r="AC4" s="57" t="s">
        <v>541</v>
      </c>
      <c r="AD4" s="58" t="s">
        <v>542</v>
      </c>
      <c r="AE4" s="57" t="s">
        <v>543</v>
      </c>
      <c r="AF4" s="58" t="s">
        <v>544</v>
      </c>
      <c r="AG4" s="58" t="s">
        <v>545</v>
      </c>
      <c r="AH4" s="58" t="s">
        <v>546</v>
      </c>
      <c r="AI4" s="58" t="s">
        <v>547</v>
      </c>
      <c r="AJ4" s="58" t="s">
        <v>548</v>
      </c>
      <c r="AK4" s="58" t="s">
        <v>549</v>
      </c>
      <c r="AL4" s="58" t="s">
        <v>550</v>
      </c>
      <c r="AM4" s="58"/>
      <c r="AN4" s="59" t="s">
        <v>34</v>
      </c>
      <c r="AO4" s="59" t="s">
        <v>35</v>
      </c>
      <c r="AP4" s="59" t="s">
        <v>36</v>
      </c>
      <c r="AQ4" s="59" t="s">
        <v>37</v>
      </c>
      <c r="AR4" s="59" t="s">
        <v>38</v>
      </c>
      <c r="AS4" s="59" t="s">
        <v>39</v>
      </c>
      <c r="AT4" s="59" t="s">
        <v>40</v>
      </c>
      <c r="AU4" s="59" t="s">
        <v>41</v>
      </c>
      <c r="AV4" s="59" t="s">
        <v>42</v>
      </c>
      <c r="AW4" s="59" t="s">
        <v>43</v>
      </c>
      <c r="AX4" s="59" t="s">
        <v>44</v>
      </c>
      <c r="AY4" s="59" t="s">
        <v>45</v>
      </c>
      <c r="AZ4" s="59" t="s">
        <v>46</v>
      </c>
      <c r="BA4" s="59" t="s">
        <v>47</v>
      </c>
      <c r="BB4" s="59" t="s">
        <v>48</v>
      </c>
      <c r="BC4" s="59" t="s">
        <v>49</v>
      </c>
      <c r="BD4" s="59" t="s">
        <v>50</v>
      </c>
      <c r="BE4" s="59" t="s">
        <v>51</v>
      </c>
      <c r="BF4" s="59" t="s">
        <v>52</v>
      </c>
      <c r="BG4" s="59" t="s">
        <v>53</v>
      </c>
      <c r="BH4" s="59" t="s">
        <v>54</v>
      </c>
      <c r="BI4" s="59" t="s">
        <v>55</v>
      </c>
      <c r="BJ4" s="59" t="s">
        <v>56</v>
      </c>
      <c r="BK4" s="59" t="s">
        <v>57</v>
      </c>
      <c r="BL4" s="59" t="s">
        <v>58</v>
      </c>
      <c r="BM4" s="59" t="s">
        <v>59</v>
      </c>
      <c r="BN4" s="59" t="s">
        <v>60</v>
      </c>
      <c r="BO4" s="59" t="s">
        <v>61</v>
      </c>
      <c r="BP4" s="59" t="s">
        <v>62</v>
      </c>
      <c r="BQ4" s="59" t="s">
        <v>63</v>
      </c>
      <c r="BR4" s="59" t="s">
        <v>64</v>
      </c>
      <c r="BS4" s="59" t="s">
        <v>65</v>
      </c>
      <c r="BT4" s="59" t="s">
        <v>66</v>
      </c>
      <c r="BU4" s="59" t="s">
        <v>67</v>
      </c>
      <c r="BV4" s="59" t="s">
        <v>68</v>
      </c>
      <c r="BW4" s="59" t="s">
        <v>33</v>
      </c>
    </row>
    <row r="5" spans="2:75">
      <c r="B5" s="60">
        <v>1</v>
      </c>
      <c r="C5" s="130" t="s">
        <v>69</v>
      </c>
      <c r="D5" s="131" t="s">
        <v>70</v>
      </c>
      <c r="E5" s="131" t="s">
        <v>71</v>
      </c>
      <c r="F5" s="131" t="s">
        <v>72</v>
      </c>
      <c r="G5" s="131" t="s">
        <v>73</v>
      </c>
      <c r="H5" s="131" t="s">
        <v>74</v>
      </c>
      <c r="I5" s="131" t="s">
        <v>75</v>
      </c>
      <c r="J5" s="131" t="s">
        <v>76</v>
      </c>
      <c r="K5" s="131" t="s">
        <v>77</v>
      </c>
      <c r="L5" s="131" t="s">
        <v>78</v>
      </c>
      <c r="M5" s="131" t="s">
        <v>79</v>
      </c>
      <c r="N5" s="131" t="s">
        <v>551</v>
      </c>
      <c r="O5" s="131" t="s">
        <v>72</v>
      </c>
      <c r="P5" s="131" t="s">
        <v>81</v>
      </c>
      <c r="Q5" s="131" t="s">
        <v>82</v>
      </c>
      <c r="R5" s="131" t="s">
        <v>83</v>
      </c>
      <c r="S5" s="131" t="s">
        <v>84</v>
      </c>
      <c r="T5" s="132" t="s">
        <v>552</v>
      </c>
      <c r="U5" s="131" t="s">
        <v>85</v>
      </c>
      <c r="V5" s="131" t="s">
        <v>86</v>
      </c>
      <c r="W5" s="131" t="s">
        <v>70</v>
      </c>
      <c r="X5" s="131" t="s">
        <v>87</v>
      </c>
      <c r="Y5" s="131" t="s">
        <v>88</v>
      </c>
      <c r="Z5" s="131" t="s">
        <v>89</v>
      </c>
      <c r="AA5" s="131" t="s">
        <v>71</v>
      </c>
      <c r="AB5" s="131" t="s">
        <v>90</v>
      </c>
      <c r="AC5" s="132" t="s">
        <v>553</v>
      </c>
      <c r="AD5" s="131" t="s">
        <v>91</v>
      </c>
      <c r="AE5" s="131" t="s">
        <v>554</v>
      </c>
      <c r="AF5" s="131" t="s">
        <v>92</v>
      </c>
      <c r="AG5" s="131" t="s">
        <v>71</v>
      </c>
      <c r="AH5" s="131" t="s">
        <v>93</v>
      </c>
      <c r="AI5" s="131" t="s">
        <v>71</v>
      </c>
      <c r="AJ5" s="131" t="s">
        <v>91</v>
      </c>
      <c r="AK5" s="131" t="s">
        <v>94</v>
      </c>
      <c r="AL5" s="130" t="s">
        <v>555</v>
      </c>
      <c r="AM5" s="61"/>
      <c r="AN5" s="59" t="str">
        <f t="shared" ref="AN5:AN68" si="2">IF(C5="","",TEXT($B5,"00")&amp;"_"&amp;C5)</f>
        <v>01_桃井小</v>
      </c>
      <c r="AO5" s="59" t="str">
        <f t="shared" ref="AO5:BD20" si="3">IF(D5&lt;&gt;"",TEXT($B5,"00")&amp;"_"&amp;D5,"")</f>
        <v>01_中央小</v>
      </c>
      <c r="AP5" s="59" t="str">
        <f t="shared" si="3"/>
        <v>01_東小</v>
      </c>
      <c r="AQ5" s="59" t="str">
        <f t="shared" si="3"/>
        <v>01_北小</v>
      </c>
      <c r="AR5" s="59" t="str">
        <f t="shared" si="3"/>
        <v>01_太田小</v>
      </c>
      <c r="AS5" s="59" t="str">
        <f t="shared" si="3"/>
        <v>01_沼田小</v>
      </c>
      <c r="AT5" s="59" t="str">
        <f t="shared" si="3"/>
        <v>01_第一小</v>
      </c>
      <c r="AU5" s="59" t="str">
        <f t="shared" si="3"/>
        <v>01_渋川北小</v>
      </c>
      <c r="AV5" s="59" t="str">
        <f t="shared" si="3"/>
        <v>01_藤岡第一小</v>
      </c>
      <c r="AW5" s="59" t="str">
        <f t="shared" si="3"/>
        <v>01_富岡小</v>
      </c>
      <c r="AX5" s="59" t="str">
        <f t="shared" si="3"/>
        <v>01_安中小</v>
      </c>
      <c r="AY5" s="59" t="str">
        <f t="shared" si="3"/>
        <v>01_笠懸小</v>
      </c>
      <c r="AZ5" s="59" t="str">
        <f t="shared" si="3"/>
        <v>01_北小</v>
      </c>
      <c r="BA5" s="59" t="str">
        <f t="shared" si="3"/>
        <v>01_明治小</v>
      </c>
      <c r="BB5" s="59" t="str">
        <f t="shared" si="3"/>
        <v>01_上野小</v>
      </c>
      <c r="BC5" s="59" t="str">
        <f t="shared" si="3"/>
        <v>01_万場小</v>
      </c>
      <c r="BD5" s="59" t="str">
        <f t="shared" si="3"/>
        <v>01_下仁田小</v>
      </c>
      <c r="BE5" s="59" t="str">
        <f t="shared" ref="BE5:BT20" si="4">IF(T5&lt;&gt;"",TEXT($B5,"00")&amp;"_"&amp;T5,"")</f>
        <v>01_なんもく学園</v>
      </c>
      <c r="BF5" s="59" t="str">
        <f t="shared" si="4"/>
        <v>01_小幡小</v>
      </c>
      <c r="BG5" s="59" t="str">
        <f t="shared" si="4"/>
        <v>01_中之条小</v>
      </c>
      <c r="BH5" s="59" t="str">
        <f t="shared" si="4"/>
        <v>01_中央小</v>
      </c>
      <c r="BI5" s="59" t="str">
        <f t="shared" si="4"/>
        <v>01_東部小</v>
      </c>
      <c r="BJ5" s="59" t="str">
        <f t="shared" si="4"/>
        <v>01_草津小</v>
      </c>
      <c r="BK5" s="59" t="str">
        <f t="shared" si="4"/>
        <v>01_高山小</v>
      </c>
      <c r="BL5" s="59" t="str">
        <f t="shared" si="4"/>
        <v>01_東小</v>
      </c>
      <c r="BM5" s="59" t="str">
        <f t="shared" si="4"/>
        <v>01_片品小</v>
      </c>
      <c r="BN5" s="59" t="str">
        <f t="shared" si="4"/>
        <v>01_川場学園</v>
      </c>
      <c r="BO5" s="59" t="str">
        <f t="shared" si="4"/>
        <v>01_南小</v>
      </c>
      <c r="BP5" s="59" t="str">
        <f t="shared" si="4"/>
        <v>01_月夜野小</v>
      </c>
      <c r="BQ5" s="59" t="str">
        <f t="shared" si="4"/>
        <v>01_玉村小</v>
      </c>
      <c r="BR5" s="59" t="str">
        <f t="shared" si="4"/>
        <v>01_東小</v>
      </c>
      <c r="BS5" s="59" t="str">
        <f t="shared" si="4"/>
        <v>01_明和東小</v>
      </c>
      <c r="BT5" s="59" t="str">
        <f t="shared" si="4"/>
        <v>01_東小</v>
      </c>
      <c r="BU5" s="59" t="str">
        <f t="shared" ref="BU5:BW36" si="5">IF(AJ5&lt;&gt;"",TEXT($B5,"00")&amp;"_"&amp;AJ5,"")</f>
        <v>01_南小</v>
      </c>
      <c r="BV5" s="59" t="str">
        <f t="shared" si="5"/>
        <v>01_中野小</v>
      </c>
      <c r="BW5" s="59" t="str">
        <f t="shared" si="5"/>
        <v>01_利根商高</v>
      </c>
    </row>
    <row r="6" spans="2:75">
      <c r="B6" s="60">
        <v>2</v>
      </c>
      <c r="C6" s="130" t="s">
        <v>95</v>
      </c>
      <c r="D6" s="131" t="s">
        <v>72</v>
      </c>
      <c r="E6" s="130" t="s">
        <v>96</v>
      </c>
      <c r="F6" s="130" t="s">
        <v>91</v>
      </c>
      <c r="G6" s="130" t="s">
        <v>97</v>
      </c>
      <c r="H6" s="130" t="s">
        <v>98</v>
      </c>
      <c r="I6" s="130" t="s">
        <v>99</v>
      </c>
      <c r="J6" s="130" t="s">
        <v>100</v>
      </c>
      <c r="K6" s="130" t="s">
        <v>101</v>
      </c>
      <c r="L6" s="130" t="s">
        <v>96</v>
      </c>
      <c r="M6" s="133" t="s">
        <v>102</v>
      </c>
      <c r="N6" s="130" t="s">
        <v>556</v>
      </c>
      <c r="O6" s="130" t="s">
        <v>91</v>
      </c>
      <c r="P6" s="130" t="s">
        <v>103</v>
      </c>
      <c r="Q6" s="130" t="s">
        <v>104</v>
      </c>
      <c r="R6" s="130" t="s">
        <v>105</v>
      </c>
      <c r="S6" s="130" t="s">
        <v>106</v>
      </c>
      <c r="T6" s="130"/>
      <c r="U6" s="130" t="s">
        <v>107</v>
      </c>
      <c r="V6" s="130" t="s">
        <v>108</v>
      </c>
      <c r="W6" s="133" t="s">
        <v>557</v>
      </c>
      <c r="X6" s="130" t="s">
        <v>109</v>
      </c>
      <c r="Y6" s="130" t="s">
        <v>110</v>
      </c>
      <c r="Z6" s="130" t="s">
        <v>111</v>
      </c>
      <c r="AA6" s="130" t="s">
        <v>112</v>
      </c>
      <c r="AB6" s="130" t="s">
        <v>113</v>
      </c>
      <c r="AC6" s="130"/>
      <c r="AD6" s="130" t="s">
        <v>71</v>
      </c>
      <c r="AE6" s="130" t="s">
        <v>149</v>
      </c>
      <c r="AF6" s="130" t="s">
        <v>114</v>
      </c>
      <c r="AG6" s="130" t="s">
        <v>96</v>
      </c>
      <c r="AH6" s="130" t="s">
        <v>115</v>
      </c>
      <c r="AI6" s="130" t="s">
        <v>96</v>
      </c>
      <c r="AJ6" s="130" t="s">
        <v>72</v>
      </c>
      <c r="AK6" s="130" t="s">
        <v>116</v>
      </c>
      <c r="AL6" s="130"/>
      <c r="AM6" s="61"/>
      <c r="AN6" s="59" t="str">
        <f t="shared" si="2"/>
        <v>02_中川小</v>
      </c>
      <c r="AO6" s="59" t="str">
        <f t="shared" si="3"/>
        <v>02_北小</v>
      </c>
      <c r="AP6" s="59" t="str">
        <f t="shared" si="3"/>
        <v>02_西小</v>
      </c>
      <c r="AQ6" s="59" t="str">
        <f t="shared" si="3"/>
        <v>02_南小</v>
      </c>
      <c r="AR6" s="59" t="str">
        <f t="shared" si="3"/>
        <v>02_九合小</v>
      </c>
      <c r="AS6" s="59" t="str">
        <f t="shared" si="3"/>
        <v>02_沼田東小</v>
      </c>
      <c r="AT6" s="59" t="str">
        <f t="shared" si="3"/>
        <v>02_第二小</v>
      </c>
      <c r="AU6" s="59" t="str">
        <f t="shared" si="3"/>
        <v>02_渋川南小</v>
      </c>
      <c r="AV6" s="59" t="str">
        <f t="shared" si="3"/>
        <v>02_藤岡第二小</v>
      </c>
      <c r="AW6" s="59" t="str">
        <f t="shared" si="3"/>
        <v>02_西小</v>
      </c>
      <c r="AX6" s="59" t="str">
        <f t="shared" si="3"/>
        <v>02_原市小</v>
      </c>
      <c r="AY6" s="59" t="str">
        <f t="shared" si="3"/>
        <v>02_笠懸東小</v>
      </c>
      <c r="AZ6" s="59" t="str">
        <f t="shared" si="3"/>
        <v>02_南小</v>
      </c>
      <c r="BA6" s="59" t="str">
        <f t="shared" si="3"/>
        <v>02_駒寄小</v>
      </c>
      <c r="BB6" s="59" t="str">
        <f t="shared" si="3"/>
        <v>02_上野中</v>
      </c>
      <c r="BC6" s="59" t="str">
        <f t="shared" si="3"/>
        <v>02_中里中</v>
      </c>
      <c r="BD6" s="59" t="str">
        <f t="shared" si="3"/>
        <v>02_下仁田中</v>
      </c>
      <c r="BE6" s="59" t="str">
        <f t="shared" si="4"/>
        <v/>
      </c>
      <c r="BF6" s="59" t="str">
        <f t="shared" si="4"/>
        <v>02_福島小</v>
      </c>
      <c r="BG6" s="59" t="str">
        <f t="shared" si="4"/>
        <v>02_六合小</v>
      </c>
      <c r="BH6" s="59" t="str">
        <f t="shared" si="4"/>
        <v>02_浅間小</v>
      </c>
      <c r="BI6" s="59" t="str">
        <f t="shared" si="4"/>
        <v>02_西部小</v>
      </c>
      <c r="BJ6" s="59" t="str">
        <f t="shared" si="4"/>
        <v>02_草津中</v>
      </c>
      <c r="BK6" s="59" t="str">
        <f t="shared" si="4"/>
        <v>02_高山中</v>
      </c>
      <c r="BL6" s="59" t="str">
        <f t="shared" si="4"/>
        <v>02_原町小</v>
      </c>
      <c r="BM6" s="59" t="str">
        <f t="shared" si="4"/>
        <v>02_片品中</v>
      </c>
      <c r="BN6" s="59" t="str">
        <f t="shared" si="4"/>
        <v/>
      </c>
      <c r="BO6" s="59" t="str">
        <f t="shared" si="4"/>
        <v>02_東小</v>
      </c>
      <c r="BP6" s="59" t="str">
        <f t="shared" si="4"/>
        <v>02_水上小</v>
      </c>
      <c r="BQ6" s="59" t="str">
        <f t="shared" si="4"/>
        <v>02_上陽小</v>
      </c>
      <c r="BR6" s="59" t="str">
        <f t="shared" si="4"/>
        <v>02_西小</v>
      </c>
      <c r="BS6" s="59" t="str">
        <f t="shared" si="4"/>
        <v>02_明和西小</v>
      </c>
      <c r="BT6" s="59" t="str">
        <f t="shared" si="4"/>
        <v>02_西小</v>
      </c>
      <c r="BU6" s="59" t="str">
        <f t="shared" si="5"/>
        <v>02_北小</v>
      </c>
      <c r="BV6" s="59" t="str">
        <f t="shared" si="5"/>
        <v>02_高島小</v>
      </c>
      <c r="BW6" s="59" t="str">
        <f t="shared" si="5"/>
        <v/>
      </c>
    </row>
    <row r="7" spans="2:75">
      <c r="B7" s="60">
        <v>3</v>
      </c>
      <c r="C7" s="130" t="s">
        <v>117</v>
      </c>
      <c r="D7" s="131" t="s">
        <v>91</v>
      </c>
      <c r="E7" s="130" t="s">
        <v>91</v>
      </c>
      <c r="F7" s="130" t="s">
        <v>118</v>
      </c>
      <c r="G7" s="130" t="s">
        <v>119</v>
      </c>
      <c r="H7" s="130" t="s">
        <v>120</v>
      </c>
      <c r="I7" s="130" t="s">
        <v>121</v>
      </c>
      <c r="J7" s="130" t="s">
        <v>122</v>
      </c>
      <c r="K7" s="130" t="s">
        <v>123</v>
      </c>
      <c r="L7" s="130" t="s">
        <v>124</v>
      </c>
      <c r="M7" s="130" t="s">
        <v>125</v>
      </c>
      <c r="N7" s="130" t="s">
        <v>558</v>
      </c>
      <c r="O7" s="130" t="s">
        <v>126</v>
      </c>
      <c r="P7" s="130" t="s">
        <v>127</v>
      </c>
      <c r="Q7" s="130"/>
      <c r="R7" s="130"/>
      <c r="S7" s="130"/>
      <c r="T7" s="130"/>
      <c r="U7" s="130" t="s">
        <v>128</v>
      </c>
      <c r="V7" s="130" t="s">
        <v>129</v>
      </c>
      <c r="W7" s="133" t="s">
        <v>559</v>
      </c>
      <c r="X7" s="130" t="s">
        <v>130</v>
      </c>
      <c r="Y7" s="130"/>
      <c r="Z7" s="130"/>
      <c r="AA7" s="130" t="s">
        <v>73</v>
      </c>
      <c r="AB7" s="130"/>
      <c r="AC7" s="130"/>
      <c r="AD7" s="130" t="s">
        <v>131</v>
      </c>
      <c r="AE7" s="130" t="s">
        <v>164</v>
      </c>
      <c r="AF7" s="130" t="s">
        <v>132</v>
      </c>
      <c r="AG7" s="130" t="s">
        <v>133</v>
      </c>
      <c r="AH7" s="130" t="s">
        <v>134</v>
      </c>
      <c r="AI7" s="130" t="s">
        <v>135</v>
      </c>
      <c r="AJ7" s="130" t="s">
        <v>96</v>
      </c>
      <c r="AK7" s="130" t="s">
        <v>136</v>
      </c>
      <c r="AL7" s="130"/>
      <c r="AM7" s="61"/>
      <c r="AN7" s="59" t="str">
        <f t="shared" si="2"/>
        <v>03_敷島小</v>
      </c>
      <c r="AO7" s="59" t="str">
        <f t="shared" si="3"/>
        <v>03_南小</v>
      </c>
      <c r="AP7" s="59" t="str">
        <f t="shared" si="3"/>
        <v>03_南小</v>
      </c>
      <c r="AQ7" s="59" t="str">
        <f t="shared" si="3"/>
        <v>03_殖蓮小</v>
      </c>
      <c r="AR7" s="59" t="str">
        <f t="shared" si="3"/>
        <v>03_沢野小</v>
      </c>
      <c r="AS7" s="59" t="str">
        <f t="shared" si="3"/>
        <v>03_升形小</v>
      </c>
      <c r="AT7" s="59" t="str">
        <f t="shared" si="3"/>
        <v>03_第三小</v>
      </c>
      <c r="AU7" s="59" t="str">
        <f t="shared" si="3"/>
        <v>03_金島小</v>
      </c>
      <c r="AV7" s="59" t="str">
        <f t="shared" si="3"/>
        <v>03_神流小</v>
      </c>
      <c r="AW7" s="59" t="str">
        <f t="shared" si="3"/>
        <v>03_黒岩小</v>
      </c>
      <c r="AX7" s="59" t="str">
        <f t="shared" si="3"/>
        <v>03_磯部小</v>
      </c>
      <c r="AY7" s="59" t="str">
        <f t="shared" si="3"/>
        <v>03_笠懸北小</v>
      </c>
      <c r="AZ7" s="59" t="str">
        <f t="shared" si="3"/>
        <v>03_榛東中</v>
      </c>
      <c r="BA7" s="59" t="str">
        <f t="shared" si="3"/>
        <v>03_吉岡中</v>
      </c>
      <c r="BB7" s="59" t="str">
        <f t="shared" si="3"/>
        <v/>
      </c>
      <c r="BC7" s="59" t="str">
        <f t="shared" si="3"/>
        <v/>
      </c>
      <c r="BD7" s="59" t="str">
        <f t="shared" si="3"/>
        <v/>
      </c>
      <c r="BE7" s="59" t="str">
        <f t="shared" si="4"/>
        <v/>
      </c>
      <c r="BF7" s="59" t="str">
        <f t="shared" si="4"/>
        <v>03_新屋小</v>
      </c>
      <c r="BG7" s="59" t="str">
        <f t="shared" si="4"/>
        <v>03_中之条中</v>
      </c>
      <c r="BH7" s="59" t="str">
        <f t="shared" si="4"/>
        <v>03_長野原中</v>
      </c>
      <c r="BI7" s="59" t="str">
        <f t="shared" si="4"/>
        <v>03_嬬恋中</v>
      </c>
      <c r="BJ7" s="59" t="str">
        <f t="shared" si="4"/>
        <v/>
      </c>
      <c r="BK7" s="59" t="str">
        <f t="shared" si="4"/>
        <v/>
      </c>
      <c r="BL7" s="59" t="str">
        <f t="shared" si="4"/>
        <v>03_太田小</v>
      </c>
      <c r="BM7" s="59" t="str">
        <f t="shared" si="4"/>
        <v/>
      </c>
      <c r="BN7" s="59" t="str">
        <f t="shared" si="4"/>
        <v/>
      </c>
      <c r="BO7" s="59" t="str">
        <f t="shared" si="4"/>
        <v>03_大河原小</v>
      </c>
      <c r="BP7" s="59" t="str">
        <f t="shared" si="4"/>
        <v>03_藤原小</v>
      </c>
      <c r="BQ7" s="59" t="str">
        <f t="shared" si="4"/>
        <v>03_芝根小</v>
      </c>
      <c r="BR7" s="59" t="str">
        <f t="shared" si="4"/>
        <v>03_板倉中</v>
      </c>
      <c r="BS7" s="59" t="str">
        <f t="shared" si="4"/>
        <v>03_明和中</v>
      </c>
      <c r="BT7" s="59" t="str">
        <f t="shared" si="4"/>
        <v>03_千代田中</v>
      </c>
      <c r="BU7" s="59" t="str">
        <f t="shared" si="5"/>
        <v>03_西小</v>
      </c>
      <c r="BV7" s="59" t="str">
        <f t="shared" si="5"/>
        <v>03_長柄小</v>
      </c>
      <c r="BW7" s="59" t="str">
        <f t="shared" si="5"/>
        <v/>
      </c>
    </row>
    <row r="8" spans="2:75">
      <c r="B8" s="60">
        <v>4</v>
      </c>
      <c r="C8" s="130" t="s">
        <v>137</v>
      </c>
      <c r="D8" s="131" t="s">
        <v>71</v>
      </c>
      <c r="E8" s="130" t="s">
        <v>72</v>
      </c>
      <c r="F8" s="130" t="s">
        <v>138</v>
      </c>
      <c r="G8" s="130" t="s">
        <v>139</v>
      </c>
      <c r="H8" s="130" t="s">
        <v>140</v>
      </c>
      <c r="I8" s="130" t="s">
        <v>141</v>
      </c>
      <c r="J8" s="130" t="s">
        <v>142</v>
      </c>
      <c r="K8" s="130" t="s">
        <v>143</v>
      </c>
      <c r="L8" s="133" t="s">
        <v>560</v>
      </c>
      <c r="M8" s="130" t="s">
        <v>144</v>
      </c>
      <c r="N8" s="133" t="s">
        <v>561</v>
      </c>
      <c r="O8" s="130"/>
      <c r="P8" s="130"/>
      <c r="Q8" s="130"/>
      <c r="R8" s="130"/>
      <c r="S8" s="130"/>
      <c r="T8" s="130"/>
      <c r="U8" s="130" t="s">
        <v>145</v>
      </c>
      <c r="V8" s="130"/>
      <c r="W8" s="130"/>
      <c r="X8" s="130"/>
      <c r="Y8" s="130"/>
      <c r="Z8" s="130"/>
      <c r="AA8" s="130" t="s">
        <v>147</v>
      </c>
      <c r="AB8" s="130"/>
      <c r="AC8" s="130"/>
      <c r="AD8" s="130" t="s">
        <v>148</v>
      </c>
      <c r="AE8" s="130" t="s">
        <v>179</v>
      </c>
      <c r="AF8" s="130" t="s">
        <v>70</v>
      </c>
      <c r="AG8" s="130"/>
      <c r="AH8" s="130"/>
      <c r="AI8" s="130"/>
      <c r="AJ8" s="130" t="s">
        <v>71</v>
      </c>
      <c r="AK8" s="130" t="s">
        <v>150</v>
      </c>
      <c r="AL8" s="130"/>
      <c r="AM8" s="61"/>
      <c r="AN8" s="59" t="str">
        <f t="shared" si="2"/>
        <v>04_城南小</v>
      </c>
      <c r="AO8" s="59" t="str">
        <f t="shared" si="3"/>
        <v>04_東小</v>
      </c>
      <c r="AP8" s="59" t="str">
        <f t="shared" si="3"/>
        <v>04_北小</v>
      </c>
      <c r="AQ8" s="59" t="str">
        <f t="shared" si="3"/>
        <v>04_茂呂小</v>
      </c>
      <c r="AR8" s="59" t="str">
        <f t="shared" si="3"/>
        <v>04_韮川小</v>
      </c>
      <c r="AS8" s="59" t="str">
        <f t="shared" si="3"/>
        <v>04_利南東小</v>
      </c>
      <c r="AT8" s="59" t="str">
        <f t="shared" si="3"/>
        <v>04_第四小</v>
      </c>
      <c r="AU8" s="59" t="str">
        <f t="shared" si="3"/>
        <v>04_古巻小</v>
      </c>
      <c r="AV8" s="59" t="str">
        <f t="shared" si="3"/>
        <v>04_小野小</v>
      </c>
      <c r="AW8" s="59" t="str">
        <f t="shared" si="3"/>
        <v>04_さくら小</v>
      </c>
      <c r="AX8" s="59" t="str">
        <f t="shared" si="3"/>
        <v>04_東横野小</v>
      </c>
      <c r="AY8" s="59" t="str">
        <f t="shared" si="3"/>
        <v>04_笠懸西小</v>
      </c>
      <c r="AZ8" s="59" t="str">
        <f t="shared" si="3"/>
        <v/>
      </c>
      <c r="BA8" s="59" t="str">
        <f t="shared" si="3"/>
        <v/>
      </c>
      <c r="BB8" s="59" t="str">
        <f t="shared" si="3"/>
        <v/>
      </c>
      <c r="BC8" s="59" t="str">
        <f t="shared" si="3"/>
        <v/>
      </c>
      <c r="BD8" s="59" t="str">
        <f t="shared" si="3"/>
        <v/>
      </c>
      <c r="BE8" s="59" t="str">
        <f t="shared" si="4"/>
        <v/>
      </c>
      <c r="BF8" s="59" t="str">
        <f t="shared" si="4"/>
        <v>04_甘楽中</v>
      </c>
      <c r="BG8" s="59" t="str">
        <f t="shared" si="4"/>
        <v/>
      </c>
      <c r="BH8" s="59" t="str">
        <f t="shared" si="4"/>
        <v/>
      </c>
      <c r="BI8" s="59" t="str">
        <f t="shared" si="4"/>
        <v/>
      </c>
      <c r="BJ8" s="59" t="str">
        <f t="shared" si="4"/>
        <v/>
      </c>
      <c r="BK8" s="59" t="str">
        <f t="shared" si="4"/>
        <v/>
      </c>
      <c r="BL8" s="59" t="str">
        <f t="shared" si="4"/>
        <v>04_岩島小</v>
      </c>
      <c r="BM8" s="59" t="str">
        <f t="shared" si="4"/>
        <v/>
      </c>
      <c r="BN8" s="59" t="str">
        <f t="shared" si="4"/>
        <v/>
      </c>
      <c r="BO8" s="59" t="str">
        <f t="shared" si="4"/>
        <v>04_昭和中</v>
      </c>
      <c r="BP8" s="59" t="str">
        <f t="shared" si="4"/>
        <v>04_新治小</v>
      </c>
      <c r="BQ8" s="59" t="str">
        <f t="shared" si="4"/>
        <v>04_中央小</v>
      </c>
      <c r="BR8" s="59" t="str">
        <f t="shared" si="4"/>
        <v/>
      </c>
      <c r="BS8" s="59" t="str">
        <f t="shared" si="4"/>
        <v/>
      </c>
      <c r="BT8" s="59" t="str">
        <f t="shared" si="4"/>
        <v/>
      </c>
      <c r="BU8" s="59" t="str">
        <f t="shared" si="5"/>
        <v>04_東小</v>
      </c>
      <c r="BV8" s="59" t="str">
        <f t="shared" si="5"/>
        <v>04_中野東小</v>
      </c>
      <c r="BW8" s="59" t="str">
        <f t="shared" si="5"/>
        <v/>
      </c>
    </row>
    <row r="9" spans="2:75">
      <c r="B9" s="60">
        <v>5</v>
      </c>
      <c r="C9" s="130" t="s">
        <v>151</v>
      </c>
      <c r="D9" s="131" t="s">
        <v>96</v>
      </c>
      <c r="E9" s="130" t="s">
        <v>152</v>
      </c>
      <c r="F9" s="130" t="s">
        <v>153</v>
      </c>
      <c r="G9" s="130" t="s">
        <v>154</v>
      </c>
      <c r="H9" s="130" t="s">
        <v>155</v>
      </c>
      <c r="I9" s="130" t="s">
        <v>156</v>
      </c>
      <c r="J9" s="130" t="s">
        <v>157</v>
      </c>
      <c r="K9" s="130" t="s">
        <v>158</v>
      </c>
      <c r="L9" s="130" t="s">
        <v>159</v>
      </c>
      <c r="M9" s="130" t="s">
        <v>160</v>
      </c>
      <c r="N9" s="130" t="s">
        <v>161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 t="s">
        <v>163</v>
      </c>
      <c r="AB9" s="130"/>
      <c r="AC9" s="130"/>
      <c r="AD9" s="130"/>
      <c r="AE9" s="130" t="s">
        <v>562</v>
      </c>
      <c r="AF9" s="130" t="s">
        <v>91</v>
      </c>
      <c r="AG9" s="130"/>
      <c r="AH9" s="130"/>
      <c r="AI9" s="130"/>
      <c r="AJ9" s="130" t="s">
        <v>165</v>
      </c>
      <c r="AK9" s="130" t="s">
        <v>166</v>
      </c>
      <c r="AL9" s="130"/>
      <c r="AM9" s="61"/>
      <c r="AN9" s="59" t="str">
        <f t="shared" si="2"/>
        <v>05_城東小</v>
      </c>
      <c r="AO9" s="59" t="str">
        <f t="shared" si="3"/>
        <v>05_西小</v>
      </c>
      <c r="AP9" s="59" t="str">
        <f t="shared" si="3"/>
        <v>05_境野小</v>
      </c>
      <c r="AQ9" s="59" t="str">
        <f t="shared" si="3"/>
        <v>05_三郷小</v>
      </c>
      <c r="AR9" s="59" t="str">
        <f t="shared" si="3"/>
        <v>05_鳥之郷小</v>
      </c>
      <c r="AS9" s="59" t="str">
        <f t="shared" si="3"/>
        <v>05_池田小</v>
      </c>
      <c r="AT9" s="59" t="str">
        <f t="shared" si="3"/>
        <v>05_第五小</v>
      </c>
      <c r="AU9" s="59" t="str">
        <f t="shared" si="3"/>
        <v>05_豊秋小</v>
      </c>
      <c r="AV9" s="59" t="str">
        <f t="shared" si="3"/>
        <v>05_美土里小</v>
      </c>
      <c r="AW9" s="59" t="str">
        <f t="shared" si="3"/>
        <v>05_高瀬小</v>
      </c>
      <c r="AX9" s="59" t="str">
        <f t="shared" si="3"/>
        <v>05_碓東小</v>
      </c>
      <c r="AY9" s="59" t="str">
        <f t="shared" si="3"/>
        <v>05_大間々南小</v>
      </c>
      <c r="AZ9" s="59" t="str">
        <f t="shared" si="3"/>
        <v/>
      </c>
      <c r="BA9" s="59" t="str">
        <f t="shared" si="3"/>
        <v/>
      </c>
      <c r="BB9" s="59" t="str">
        <f t="shared" si="3"/>
        <v/>
      </c>
      <c r="BC9" s="59" t="str">
        <f t="shared" si="3"/>
        <v/>
      </c>
      <c r="BD9" s="59" t="str">
        <f t="shared" si="3"/>
        <v/>
      </c>
      <c r="BE9" s="59" t="str">
        <f t="shared" si="4"/>
        <v/>
      </c>
      <c r="BF9" s="59" t="str">
        <f t="shared" si="4"/>
        <v/>
      </c>
      <c r="BG9" s="59" t="str">
        <f t="shared" si="4"/>
        <v/>
      </c>
      <c r="BH9" s="59" t="str">
        <f t="shared" si="4"/>
        <v/>
      </c>
      <c r="BI9" s="59" t="str">
        <f t="shared" si="4"/>
        <v/>
      </c>
      <c r="BJ9" s="59" t="str">
        <f t="shared" si="4"/>
        <v/>
      </c>
      <c r="BK9" s="59" t="str">
        <f t="shared" si="4"/>
        <v/>
      </c>
      <c r="BL9" s="59" t="str">
        <f t="shared" si="4"/>
        <v>05_坂上小</v>
      </c>
      <c r="BM9" s="59" t="str">
        <f t="shared" si="4"/>
        <v/>
      </c>
      <c r="BN9" s="59" t="str">
        <f t="shared" si="4"/>
        <v/>
      </c>
      <c r="BO9" s="59" t="str">
        <f t="shared" si="4"/>
        <v/>
      </c>
      <c r="BP9" s="59" t="str">
        <f t="shared" si="4"/>
        <v>05_みなかみ中</v>
      </c>
      <c r="BQ9" s="59" t="str">
        <f t="shared" si="4"/>
        <v>05_南小</v>
      </c>
      <c r="BR9" s="59" t="str">
        <f t="shared" si="4"/>
        <v/>
      </c>
      <c r="BS9" s="59" t="str">
        <f t="shared" si="4"/>
        <v/>
      </c>
      <c r="BT9" s="59" t="str">
        <f t="shared" si="4"/>
        <v/>
      </c>
      <c r="BU9" s="59" t="str">
        <f t="shared" si="5"/>
        <v>05_南中</v>
      </c>
      <c r="BV9" s="59" t="str">
        <f t="shared" si="5"/>
        <v>05_邑楽中</v>
      </c>
      <c r="BW9" s="59" t="str">
        <f t="shared" si="5"/>
        <v/>
      </c>
    </row>
    <row r="10" spans="2:75">
      <c r="B10" s="60">
        <v>6</v>
      </c>
      <c r="C10" s="130" t="s">
        <v>167</v>
      </c>
      <c r="D10" s="131" t="s">
        <v>168</v>
      </c>
      <c r="E10" s="130" t="s">
        <v>169</v>
      </c>
      <c r="F10" s="130" t="s">
        <v>170</v>
      </c>
      <c r="G10" s="130" t="s">
        <v>91</v>
      </c>
      <c r="H10" s="130" t="s">
        <v>171</v>
      </c>
      <c r="I10" s="130" t="s">
        <v>172</v>
      </c>
      <c r="J10" s="130" t="s">
        <v>173</v>
      </c>
      <c r="K10" s="130" t="s">
        <v>174</v>
      </c>
      <c r="L10" s="130" t="s">
        <v>175</v>
      </c>
      <c r="M10" s="130" t="s">
        <v>176</v>
      </c>
      <c r="N10" s="130" t="s">
        <v>177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 t="s">
        <v>178</v>
      </c>
      <c r="AB10" s="130"/>
      <c r="AC10" s="130"/>
      <c r="AD10" s="130"/>
      <c r="AE10" s="130"/>
      <c r="AF10" s="130" t="s">
        <v>180</v>
      </c>
      <c r="AG10" s="130"/>
      <c r="AH10" s="130"/>
      <c r="AI10" s="130"/>
      <c r="AJ10" s="130" t="s">
        <v>181</v>
      </c>
      <c r="AK10" s="130" t="s">
        <v>182</v>
      </c>
      <c r="AL10" s="130"/>
      <c r="AM10" s="61"/>
      <c r="AN10" s="59" t="str">
        <f t="shared" si="2"/>
        <v>06_若宮小</v>
      </c>
      <c r="AO10" s="59" t="str">
        <f t="shared" si="3"/>
        <v>06_塚沢小</v>
      </c>
      <c r="AP10" s="59" t="str">
        <f t="shared" si="3"/>
        <v>06_広沢小</v>
      </c>
      <c r="AQ10" s="59" t="str">
        <f t="shared" si="3"/>
        <v>06_宮郷小</v>
      </c>
      <c r="AR10" s="59" t="str">
        <f t="shared" si="3"/>
        <v>06_南小</v>
      </c>
      <c r="AS10" s="59" t="str">
        <f t="shared" si="3"/>
        <v>06_薄根小</v>
      </c>
      <c r="AT10" s="59" t="str">
        <f t="shared" si="3"/>
        <v>06_第六小</v>
      </c>
      <c r="AU10" s="59" t="str">
        <f t="shared" si="3"/>
        <v>06_渋川西小</v>
      </c>
      <c r="AV10" s="59" t="str">
        <f t="shared" si="3"/>
        <v>06_美九里東小</v>
      </c>
      <c r="AW10" s="59" t="str">
        <f t="shared" si="3"/>
        <v>06_額部小</v>
      </c>
      <c r="AX10" s="59" t="str">
        <f t="shared" si="3"/>
        <v>06_秋間小</v>
      </c>
      <c r="AY10" s="59" t="str">
        <f t="shared" si="3"/>
        <v>06_大間々北小</v>
      </c>
      <c r="AZ10" s="59" t="str">
        <f t="shared" si="3"/>
        <v/>
      </c>
      <c r="BA10" s="59" t="str">
        <f t="shared" si="3"/>
        <v/>
      </c>
      <c r="BB10" s="59" t="str">
        <f t="shared" si="3"/>
        <v/>
      </c>
      <c r="BC10" s="59" t="str">
        <f t="shared" si="3"/>
        <v/>
      </c>
      <c r="BD10" s="59" t="str">
        <f t="shared" si="3"/>
        <v/>
      </c>
      <c r="BE10" s="59" t="str">
        <f t="shared" si="4"/>
        <v/>
      </c>
      <c r="BF10" s="59" t="str">
        <f t="shared" si="4"/>
        <v/>
      </c>
      <c r="BG10" s="59" t="str">
        <f t="shared" si="4"/>
        <v/>
      </c>
      <c r="BH10" s="59" t="str">
        <f t="shared" si="4"/>
        <v/>
      </c>
      <c r="BI10" s="59" t="str">
        <f t="shared" si="4"/>
        <v/>
      </c>
      <c r="BJ10" s="59" t="str">
        <f t="shared" si="4"/>
        <v/>
      </c>
      <c r="BK10" s="59" t="str">
        <f t="shared" si="4"/>
        <v/>
      </c>
      <c r="BL10" s="59" t="str">
        <f t="shared" si="4"/>
        <v>06_東吾妻中</v>
      </c>
      <c r="BM10" s="59" t="str">
        <f t="shared" si="4"/>
        <v/>
      </c>
      <c r="BN10" s="59" t="str">
        <f t="shared" si="4"/>
        <v/>
      </c>
      <c r="BO10" s="59" t="str">
        <f t="shared" si="4"/>
        <v/>
      </c>
      <c r="BP10" s="59" t="str">
        <f t="shared" si="4"/>
        <v/>
      </c>
      <c r="BQ10" s="59" t="str">
        <f t="shared" si="4"/>
        <v>06_玉村中</v>
      </c>
      <c r="BR10" s="59" t="str">
        <f t="shared" si="4"/>
        <v/>
      </c>
      <c r="BS10" s="59" t="str">
        <f t="shared" si="4"/>
        <v/>
      </c>
      <c r="BT10" s="59" t="str">
        <f t="shared" si="4"/>
        <v/>
      </c>
      <c r="BU10" s="59" t="str">
        <f t="shared" si="5"/>
        <v>06_北中</v>
      </c>
      <c r="BV10" s="59" t="str">
        <f t="shared" si="5"/>
        <v>06_邑楽南中</v>
      </c>
      <c r="BW10" s="59" t="str">
        <f t="shared" si="5"/>
        <v/>
      </c>
    </row>
    <row r="11" spans="2:75">
      <c r="B11" s="60">
        <v>7</v>
      </c>
      <c r="C11" s="130" t="s">
        <v>183</v>
      </c>
      <c r="D11" s="131" t="s">
        <v>184</v>
      </c>
      <c r="E11" s="130" t="s">
        <v>185</v>
      </c>
      <c r="F11" s="130" t="s">
        <v>186</v>
      </c>
      <c r="G11" s="130" t="s">
        <v>187</v>
      </c>
      <c r="H11" s="130" t="s">
        <v>188</v>
      </c>
      <c r="I11" s="130" t="s">
        <v>189</v>
      </c>
      <c r="J11" s="130" t="s">
        <v>190</v>
      </c>
      <c r="K11" s="130" t="s">
        <v>191</v>
      </c>
      <c r="L11" s="130" t="s">
        <v>143</v>
      </c>
      <c r="M11" s="133" t="s">
        <v>202</v>
      </c>
      <c r="N11" s="130" t="s">
        <v>192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3"/>
      <c r="AF11" s="130" t="s">
        <v>165</v>
      </c>
      <c r="AG11" s="130"/>
      <c r="AH11" s="130"/>
      <c r="AI11" s="130"/>
      <c r="AJ11" s="130" t="s">
        <v>162</v>
      </c>
      <c r="AK11" s="130"/>
      <c r="AL11" s="130"/>
      <c r="AM11" s="61"/>
      <c r="AN11" s="59" t="str">
        <f t="shared" si="2"/>
        <v>07_天川小</v>
      </c>
      <c r="AO11" s="59" t="str">
        <f t="shared" si="3"/>
        <v>07_片岡小</v>
      </c>
      <c r="AP11" s="59" t="str">
        <f t="shared" si="3"/>
        <v>07_梅田南小</v>
      </c>
      <c r="AQ11" s="59" t="str">
        <f t="shared" si="3"/>
        <v>07_名和小</v>
      </c>
      <c r="AR11" s="59" t="str">
        <f t="shared" si="3"/>
        <v>07_休泊小</v>
      </c>
      <c r="AS11" s="59" t="str">
        <f t="shared" si="3"/>
        <v>07_川田小</v>
      </c>
      <c r="AT11" s="59" t="str">
        <f t="shared" si="3"/>
        <v>07_第七小</v>
      </c>
      <c r="AU11" s="59" t="str">
        <f t="shared" si="3"/>
        <v>07_橘小</v>
      </c>
      <c r="AV11" s="59" t="str">
        <f t="shared" si="3"/>
        <v>07_美九里西小</v>
      </c>
      <c r="AW11" s="59" t="str">
        <f t="shared" si="3"/>
        <v>07_小野小</v>
      </c>
      <c r="AX11" s="59" t="str">
        <f t="shared" si="3"/>
        <v>07_松井田小</v>
      </c>
      <c r="AY11" s="59" t="str">
        <f t="shared" si="3"/>
        <v>07_大間々東小</v>
      </c>
      <c r="AZ11" s="59" t="str">
        <f t="shared" si="3"/>
        <v/>
      </c>
      <c r="BA11" s="59" t="str">
        <f t="shared" si="3"/>
        <v/>
      </c>
      <c r="BB11" s="59" t="str">
        <f t="shared" si="3"/>
        <v/>
      </c>
      <c r="BC11" s="59" t="str">
        <f t="shared" si="3"/>
        <v/>
      </c>
      <c r="BD11" s="59" t="str">
        <f t="shared" si="3"/>
        <v/>
      </c>
      <c r="BE11" s="59" t="str">
        <f t="shared" si="4"/>
        <v/>
      </c>
      <c r="BF11" s="59" t="str">
        <f t="shared" si="4"/>
        <v/>
      </c>
      <c r="BG11" s="59" t="str">
        <f t="shared" si="4"/>
        <v/>
      </c>
      <c r="BH11" s="59" t="str">
        <f t="shared" si="4"/>
        <v/>
      </c>
      <c r="BI11" s="59" t="str">
        <f t="shared" si="4"/>
        <v/>
      </c>
      <c r="BJ11" s="59" t="str">
        <f t="shared" si="4"/>
        <v/>
      </c>
      <c r="BK11" s="59" t="str">
        <f t="shared" si="4"/>
        <v/>
      </c>
      <c r="BL11" s="59" t="str">
        <f t="shared" si="4"/>
        <v/>
      </c>
      <c r="BM11" s="59" t="str">
        <f t="shared" si="4"/>
        <v/>
      </c>
      <c r="BN11" s="59" t="str">
        <f t="shared" si="4"/>
        <v/>
      </c>
      <c r="BO11" s="59" t="str">
        <f t="shared" si="4"/>
        <v/>
      </c>
      <c r="BP11" s="59" t="str">
        <f t="shared" si="4"/>
        <v/>
      </c>
      <c r="BQ11" s="59" t="str">
        <f t="shared" si="4"/>
        <v>07_南中</v>
      </c>
      <c r="BR11" s="59" t="str">
        <f t="shared" si="4"/>
        <v/>
      </c>
      <c r="BS11" s="59" t="str">
        <f t="shared" si="4"/>
        <v/>
      </c>
      <c r="BT11" s="59" t="str">
        <f t="shared" si="4"/>
        <v/>
      </c>
      <c r="BU11" s="59" t="str">
        <f t="shared" si="5"/>
        <v>07_西中</v>
      </c>
      <c r="BV11" s="59" t="str">
        <f t="shared" si="5"/>
        <v/>
      </c>
      <c r="BW11" s="59" t="str">
        <f t="shared" si="5"/>
        <v/>
      </c>
    </row>
    <row r="12" spans="2:75">
      <c r="B12" s="60">
        <v>8</v>
      </c>
      <c r="C12" s="130" t="s">
        <v>193</v>
      </c>
      <c r="D12" s="131" t="s">
        <v>194</v>
      </c>
      <c r="E12" s="130" t="s">
        <v>195</v>
      </c>
      <c r="F12" s="130" t="s">
        <v>196</v>
      </c>
      <c r="G12" s="130" t="s">
        <v>197</v>
      </c>
      <c r="H12" s="130" t="s">
        <v>198</v>
      </c>
      <c r="I12" s="130" t="s">
        <v>199</v>
      </c>
      <c r="J12" s="130" t="s">
        <v>200</v>
      </c>
      <c r="K12" s="130" t="s">
        <v>201</v>
      </c>
      <c r="L12" s="130" t="s">
        <v>219</v>
      </c>
      <c r="M12" s="130" t="s">
        <v>563</v>
      </c>
      <c r="N12" s="130" t="s">
        <v>564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61"/>
      <c r="AN12" s="59" t="str">
        <f t="shared" si="2"/>
        <v>08_岩神小</v>
      </c>
      <c r="AO12" s="59" t="str">
        <f t="shared" si="3"/>
        <v>08_佐野小</v>
      </c>
      <c r="AP12" s="59" t="str">
        <f t="shared" si="3"/>
        <v>08_相生小</v>
      </c>
      <c r="AQ12" s="59" t="str">
        <f t="shared" si="3"/>
        <v>08_豊受小</v>
      </c>
      <c r="AR12" s="59" t="str">
        <f t="shared" si="3"/>
        <v>08_強戸小</v>
      </c>
      <c r="AS12" s="59" t="str">
        <f t="shared" si="3"/>
        <v>08_沼田北小</v>
      </c>
      <c r="AT12" s="59" t="str">
        <f t="shared" si="3"/>
        <v>08_第八小</v>
      </c>
      <c r="AU12" s="59" t="str">
        <f t="shared" si="3"/>
        <v>08_橘北小</v>
      </c>
      <c r="AV12" s="59" t="str">
        <f t="shared" si="3"/>
        <v>08_平井小</v>
      </c>
      <c r="AW12" s="59" t="str">
        <f t="shared" si="3"/>
        <v>08_高田小</v>
      </c>
      <c r="AX12" s="59" t="str">
        <f t="shared" si="3"/>
        <v>08_西横野小</v>
      </c>
      <c r="AY12" s="59" t="str">
        <f t="shared" si="3"/>
        <v>08_笠懸中</v>
      </c>
      <c r="AZ12" s="59" t="str">
        <f t="shared" si="3"/>
        <v/>
      </c>
      <c r="BA12" s="59" t="str">
        <f t="shared" si="3"/>
        <v/>
      </c>
      <c r="BB12" s="59" t="str">
        <f t="shared" si="3"/>
        <v/>
      </c>
      <c r="BC12" s="59" t="str">
        <f t="shared" si="3"/>
        <v/>
      </c>
      <c r="BD12" s="59" t="str">
        <f t="shared" si="3"/>
        <v/>
      </c>
      <c r="BE12" s="59" t="str">
        <f t="shared" si="4"/>
        <v/>
      </c>
      <c r="BF12" s="59" t="str">
        <f t="shared" si="4"/>
        <v/>
      </c>
      <c r="BG12" s="59" t="str">
        <f t="shared" si="4"/>
        <v/>
      </c>
      <c r="BH12" s="59" t="str">
        <f t="shared" si="4"/>
        <v/>
      </c>
      <c r="BI12" s="59" t="str">
        <f t="shared" si="4"/>
        <v/>
      </c>
      <c r="BJ12" s="59" t="str">
        <f t="shared" si="4"/>
        <v/>
      </c>
      <c r="BK12" s="59" t="str">
        <f t="shared" si="4"/>
        <v/>
      </c>
      <c r="BL12" s="59" t="str">
        <f t="shared" si="4"/>
        <v/>
      </c>
      <c r="BM12" s="59" t="str">
        <f t="shared" si="4"/>
        <v/>
      </c>
      <c r="BN12" s="59" t="str">
        <f t="shared" si="4"/>
        <v/>
      </c>
      <c r="BO12" s="59" t="str">
        <f t="shared" si="4"/>
        <v/>
      </c>
      <c r="BP12" s="59" t="str">
        <f t="shared" si="4"/>
        <v/>
      </c>
      <c r="BQ12" s="59" t="str">
        <f t="shared" si="4"/>
        <v/>
      </c>
      <c r="BR12" s="59" t="str">
        <f t="shared" si="4"/>
        <v/>
      </c>
      <c r="BS12" s="59" t="str">
        <f t="shared" si="4"/>
        <v/>
      </c>
      <c r="BT12" s="59" t="str">
        <f t="shared" si="4"/>
        <v/>
      </c>
      <c r="BU12" s="59" t="str">
        <f t="shared" si="5"/>
        <v/>
      </c>
      <c r="BV12" s="59" t="str">
        <f t="shared" si="5"/>
        <v/>
      </c>
      <c r="BW12" s="59" t="str">
        <f t="shared" si="5"/>
        <v/>
      </c>
    </row>
    <row r="13" spans="2:75">
      <c r="B13" s="60">
        <v>9</v>
      </c>
      <c r="C13" s="130" t="s">
        <v>203</v>
      </c>
      <c r="D13" s="131" t="s">
        <v>204</v>
      </c>
      <c r="E13" s="130" t="s">
        <v>205</v>
      </c>
      <c r="F13" s="130" t="s">
        <v>206</v>
      </c>
      <c r="G13" s="130" t="s">
        <v>207</v>
      </c>
      <c r="H13" s="130" t="s">
        <v>208</v>
      </c>
      <c r="I13" s="130" t="s">
        <v>209</v>
      </c>
      <c r="J13" s="130" t="s">
        <v>210</v>
      </c>
      <c r="K13" s="130" t="s">
        <v>218</v>
      </c>
      <c r="L13" s="130" t="s">
        <v>227</v>
      </c>
      <c r="M13" s="130" t="s">
        <v>565</v>
      </c>
      <c r="N13" s="130" t="s">
        <v>566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61"/>
      <c r="AN13" s="59" t="str">
        <f t="shared" si="2"/>
        <v>09_上川淵小</v>
      </c>
      <c r="AO13" s="59" t="str">
        <f t="shared" si="3"/>
        <v>09_六郷小</v>
      </c>
      <c r="AP13" s="59" t="str">
        <f t="shared" si="3"/>
        <v>09_川内小</v>
      </c>
      <c r="AQ13" s="59" t="str">
        <f t="shared" si="3"/>
        <v>09_北第二小</v>
      </c>
      <c r="AR13" s="59" t="str">
        <f t="shared" si="3"/>
        <v>09_宝泉小</v>
      </c>
      <c r="AS13" s="59" t="str">
        <f t="shared" si="3"/>
        <v>09_白沢小</v>
      </c>
      <c r="AT13" s="59" t="str">
        <f t="shared" si="3"/>
        <v>09_第九小</v>
      </c>
      <c r="AU13" s="59" t="str">
        <f t="shared" si="3"/>
        <v>09_三原田小</v>
      </c>
      <c r="AV13" s="59" t="str">
        <f t="shared" si="3"/>
        <v>09_鬼石北小</v>
      </c>
      <c r="AW13" s="59" t="str">
        <f t="shared" si="3"/>
        <v>09_妙義小</v>
      </c>
      <c r="AX13" s="59" t="str">
        <f t="shared" si="3"/>
        <v>09_第一中</v>
      </c>
      <c r="AY13" s="59" t="str">
        <f t="shared" si="3"/>
        <v>09_笠懸南中</v>
      </c>
      <c r="AZ13" s="59" t="str">
        <f t="shared" si="3"/>
        <v/>
      </c>
      <c r="BA13" s="59" t="str">
        <f t="shared" si="3"/>
        <v/>
      </c>
      <c r="BB13" s="59" t="str">
        <f t="shared" si="3"/>
        <v/>
      </c>
      <c r="BC13" s="59" t="str">
        <f t="shared" si="3"/>
        <v/>
      </c>
      <c r="BD13" s="59" t="str">
        <f t="shared" si="3"/>
        <v/>
      </c>
      <c r="BE13" s="59" t="str">
        <f t="shared" si="4"/>
        <v/>
      </c>
      <c r="BF13" s="59" t="str">
        <f t="shared" si="4"/>
        <v/>
      </c>
      <c r="BG13" s="59" t="str">
        <f t="shared" si="4"/>
        <v/>
      </c>
      <c r="BH13" s="59" t="str">
        <f t="shared" si="4"/>
        <v/>
      </c>
      <c r="BI13" s="59" t="str">
        <f t="shared" si="4"/>
        <v/>
      </c>
      <c r="BJ13" s="59" t="str">
        <f t="shared" si="4"/>
        <v/>
      </c>
      <c r="BK13" s="59" t="str">
        <f t="shared" si="4"/>
        <v/>
      </c>
      <c r="BL13" s="59" t="str">
        <f t="shared" si="4"/>
        <v/>
      </c>
      <c r="BM13" s="59" t="str">
        <f t="shared" si="4"/>
        <v/>
      </c>
      <c r="BN13" s="59" t="str">
        <f t="shared" si="4"/>
        <v/>
      </c>
      <c r="BO13" s="59" t="str">
        <f t="shared" si="4"/>
        <v/>
      </c>
      <c r="BP13" s="59" t="str">
        <f t="shared" si="4"/>
        <v/>
      </c>
      <c r="BQ13" s="59" t="str">
        <f t="shared" si="4"/>
        <v/>
      </c>
      <c r="BR13" s="59" t="str">
        <f t="shared" si="4"/>
        <v/>
      </c>
      <c r="BS13" s="59" t="str">
        <f t="shared" si="4"/>
        <v/>
      </c>
      <c r="BT13" s="59" t="str">
        <f t="shared" si="4"/>
        <v/>
      </c>
      <c r="BU13" s="59" t="str">
        <f t="shared" si="5"/>
        <v/>
      </c>
      <c r="BV13" s="59" t="str">
        <f t="shared" si="5"/>
        <v/>
      </c>
      <c r="BW13" s="59" t="str">
        <f t="shared" si="5"/>
        <v/>
      </c>
    </row>
    <row r="14" spans="2:75">
      <c r="B14" s="60">
        <v>10</v>
      </c>
      <c r="C14" s="130" t="s">
        <v>211</v>
      </c>
      <c r="D14" s="131" t="s">
        <v>137</v>
      </c>
      <c r="E14" s="130" t="s">
        <v>212</v>
      </c>
      <c r="F14" s="130" t="s">
        <v>213</v>
      </c>
      <c r="G14" s="130" t="s">
        <v>214</v>
      </c>
      <c r="H14" s="130" t="s">
        <v>215</v>
      </c>
      <c r="I14" s="130" t="s">
        <v>216</v>
      </c>
      <c r="J14" s="130" t="s">
        <v>217</v>
      </c>
      <c r="K14" s="130" t="s">
        <v>226</v>
      </c>
      <c r="L14" s="130" t="s">
        <v>235</v>
      </c>
      <c r="M14" s="130" t="s">
        <v>567</v>
      </c>
      <c r="N14" s="130" t="s">
        <v>568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61"/>
      <c r="AN14" s="59" t="str">
        <f t="shared" si="2"/>
        <v>10_下川淵小</v>
      </c>
      <c r="AO14" s="59" t="str">
        <f t="shared" si="3"/>
        <v>10_城南小</v>
      </c>
      <c r="AP14" s="59" t="str">
        <f t="shared" si="3"/>
        <v>10_桜木小</v>
      </c>
      <c r="AQ14" s="59" t="str">
        <f t="shared" si="3"/>
        <v>10_殖蓮第二小</v>
      </c>
      <c r="AR14" s="59" t="str">
        <f t="shared" si="3"/>
        <v>10_宝泉南小</v>
      </c>
      <c r="AS14" s="59" t="str">
        <f t="shared" si="3"/>
        <v>10_利根小</v>
      </c>
      <c r="AT14" s="59" t="str">
        <f t="shared" si="3"/>
        <v>10_第十小</v>
      </c>
      <c r="AU14" s="59" t="str">
        <f t="shared" si="3"/>
        <v>10_津久田小</v>
      </c>
      <c r="AV14" s="59" t="str">
        <f t="shared" si="3"/>
        <v>10_鬼石小</v>
      </c>
      <c r="AW14" s="59" t="str">
        <f t="shared" si="3"/>
        <v>10_富岡中</v>
      </c>
      <c r="AX14" s="59" t="str">
        <f t="shared" si="3"/>
        <v>10_第二中</v>
      </c>
      <c r="AY14" s="59" t="str">
        <f t="shared" si="3"/>
        <v>10_大間々中</v>
      </c>
      <c r="AZ14" s="59" t="str">
        <f t="shared" si="3"/>
        <v/>
      </c>
      <c r="BA14" s="59" t="str">
        <f t="shared" si="3"/>
        <v/>
      </c>
      <c r="BB14" s="59" t="str">
        <f t="shared" si="3"/>
        <v/>
      </c>
      <c r="BC14" s="59" t="str">
        <f t="shared" si="3"/>
        <v/>
      </c>
      <c r="BD14" s="59" t="str">
        <f t="shared" si="3"/>
        <v/>
      </c>
      <c r="BE14" s="59" t="str">
        <f t="shared" si="4"/>
        <v/>
      </c>
      <c r="BF14" s="59" t="str">
        <f t="shared" si="4"/>
        <v/>
      </c>
      <c r="BG14" s="59" t="str">
        <f t="shared" si="4"/>
        <v/>
      </c>
      <c r="BH14" s="59" t="str">
        <f t="shared" si="4"/>
        <v/>
      </c>
      <c r="BI14" s="59" t="str">
        <f t="shared" si="4"/>
        <v/>
      </c>
      <c r="BJ14" s="59" t="str">
        <f t="shared" si="4"/>
        <v/>
      </c>
      <c r="BK14" s="59" t="str">
        <f t="shared" si="4"/>
        <v/>
      </c>
      <c r="BL14" s="59" t="str">
        <f t="shared" si="4"/>
        <v/>
      </c>
      <c r="BM14" s="59" t="str">
        <f t="shared" si="4"/>
        <v/>
      </c>
      <c r="BN14" s="59" t="str">
        <f t="shared" si="4"/>
        <v/>
      </c>
      <c r="BO14" s="59" t="str">
        <f t="shared" si="4"/>
        <v/>
      </c>
      <c r="BP14" s="59" t="str">
        <f t="shared" si="4"/>
        <v/>
      </c>
      <c r="BQ14" s="59" t="str">
        <f t="shared" si="4"/>
        <v/>
      </c>
      <c r="BR14" s="59" t="str">
        <f t="shared" si="4"/>
        <v/>
      </c>
      <c r="BS14" s="59" t="str">
        <f t="shared" si="4"/>
        <v/>
      </c>
      <c r="BT14" s="59" t="str">
        <f t="shared" si="4"/>
        <v/>
      </c>
      <c r="BU14" s="59" t="str">
        <f t="shared" si="5"/>
        <v/>
      </c>
      <c r="BV14" s="59" t="str">
        <f t="shared" si="5"/>
        <v/>
      </c>
      <c r="BW14" s="59" t="str">
        <f t="shared" si="5"/>
        <v/>
      </c>
    </row>
    <row r="15" spans="2:75">
      <c r="B15" s="60">
        <v>11</v>
      </c>
      <c r="C15" s="130" t="s">
        <v>220</v>
      </c>
      <c r="D15" s="131" t="s">
        <v>151</v>
      </c>
      <c r="E15" s="130" t="s">
        <v>221</v>
      </c>
      <c r="F15" s="130" t="s">
        <v>222</v>
      </c>
      <c r="G15" s="130" t="s">
        <v>223</v>
      </c>
      <c r="H15" s="130" t="s">
        <v>232</v>
      </c>
      <c r="I15" s="130" t="s">
        <v>224</v>
      </c>
      <c r="J15" s="130" t="s">
        <v>225</v>
      </c>
      <c r="K15" s="130" t="s">
        <v>181</v>
      </c>
      <c r="L15" s="130" t="s">
        <v>162</v>
      </c>
      <c r="M15" s="133" t="s">
        <v>569</v>
      </c>
      <c r="N15" s="130" t="s">
        <v>570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61"/>
      <c r="AN15" s="59" t="str">
        <f t="shared" si="2"/>
        <v>11_桂萱小</v>
      </c>
      <c r="AO15" s="59" t="str">
        <f t="shared" si="3"/>
        <v>11_城東小</v>
      </c>
      <c r="AP15" s="59" t="str">
        <f t="shared" si="3"/>
        <v>11_菱小</v>
      </c>
      <c r="AQ15" s="59" t="str">
        <f t="shared" si="3"/>
        <v>11_広瀬小</v>
      </c>
      <c r="AR15" s="59" t="str">
        <f t="shared" si="3"/>
        <v>11_毛里田小</v>
      </c>
      <c r="AS15" s="59" t="str">
        <f t="shared" si="3"/>
        <v>11_沼田中</v>
      </c>
      <c r="AT15" s="59" t="str">
        <f t="shared" si="3"/>
        <v>11_美園小</v>
      </c>
      <c r="AU15" s="59" t="str">
        <f t="shared" si="3"/>
        <v>11_長尾小</v>
      </c>
      <c r="AV15" s="59" t="str">
        <f t="shared" si="3"/>
        <v>11_北中</v>
      </c>
      <c r="AW15" s="59" t="str">
        <f t="shared" si="3"/>
        <v>11_西中</v>
      </c>
      <c r="AX15" s="59" t="str">
        <f t="shared" si="3"/>
        <v>11_松井田中</v>
      </c>
      <c r="AY15" s="59" t="str">
        <f t="shared" si="3"/>
        <v>11_大間々東中</v>
      </c>
      <c r="AZ15" s="59" t="str">
        <f t="shared" si="3"/>
        <v/>
      </c>
      <c r="BA15" s="59" t="str">
        <f t="shared" si="3"/>
        <v/>
      </c>
      <c r="BB15" s="59" t="str">
        <f t="shared" si="3"/>
        <v/>
      </c>
      <c r="BC15" s="59" t="str">
        <f t="shared" si="3"/>
        <v/>
      </c>
      <c r="BD15" s="59" t="str">
        <f t="shared" si="3"/>
        <v/>
      </c>
      <c r="BE15" s="59" t="str">
        <f t="shared" si="4"/>
        <v/>
      </c>
      <c r="BF15" s="59" t="str">
        <f t="shared" si="4"/>
        <v/>
      </c>
      <c r="BG15" s="59" t="str">
        <f t="shared" si="4"/>
        <v/>
      </c>
      <c r="BH15" s="59" t="str">
        <f t="shared" si="4"/>
        <v/>
      </c>
      <c r="BI15" s="59" t="str">
        <f t="shared" si="4"/>
        <v/>
      </c>
      <c r="BJ15" s="59" t="str">
        <f t="shared" si="4"/>
        <v/>
      </c>
      <c r="BK15" s="59" t="str">
        <f t="shared" si="4"/>
        <v/>
      </c>
      <c r="BL15" s="59" t="str">
        <f t="shared" si="4"/>
        <v/>
      </c>
      <c r="BM15" s="59" t="str">
        <f t="shared" si="4"/>
        <v/>
      </c>
      <c r="BN15" s="59" t="str">
        <f t="shared" si="4"/>
        <v/>
      </c>
      <c r="BO15" s="59" t="str">
        <f t="shared" si="4"/>
        <v/>
      </c>
      <c r="BP15" s="59" t="str">
        <f t="shared" si="4"/>
        <v/>
      </c>
      <c r="BQ15" s="59" t="str">
        <f t="shared" si="4"/>
        <v/>
      </c>
      <c r="BR15" s="59" t="str">
        <f t="shared" si="4"/>
        <v/>
      </c>
      <c r="BS15" s="59" t="str">
        <f t="shared" si="4"/>
        <v/>
      </c>
      <c r="BT15" s="59" t="str">
        <f t="shared" si="4"/>
        <v/>
      </c>
      <c r="BU15" s="59" t="str">
        <f t="shared" si="5"/>
        <v/>
      </c>
      <c r="BV15" s="59" t="str">
        <f t="shared" si="5"/>
        <v/>
      </c>
      <c r="BW15" s="59" t="str">
        <f t="shared" si="5"/>
        <v/>
      </c>
    </row>
    <row r="16" spans="2:75">
      <c r="B16" s="60">
        <v>12</v>
      </c>
      <c r="C16" s="130" t="s">
        <v>228</v>
      </c>
      <c r="D16" s="131" t="s">
        <v>229</v>
      </c>
      <c r="E16" s="130" t="s">
        <v>230</v>
      </c>
      <c r="F16" s="130" t="s">
        <v>231</v>
      </c>
      <c r="G16" s="130" t="s">
        <v>70</v>
      </c>
      <c r="H16" s="130" t="s">
        <v>240</v>
      </c>
      <c r="I16" s="130" t="s">
        <v>233</v>
      </c>
      <c r="J16" s="130" t="s">
        <v>234</v>
      </c>
      <c r="K16" s="130" t="s">
        <v>146</v>
      </c>
      <c r="L16" s="130" t="s">
        <v>181</v>
      </c>
      <c r="M16" s="130"/>
      <c r="N16" s="133" t="s">
        <v>571</v>
      </c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61"/>
      <c r="AN16" s="59" t="str">
        <f t="shared" si="2"/>
        <v>12_桂萱東小</v>
      </c>
      <c r="AO16" s="59" t="str">
        <f t="shared" si="3"/>
        <v>12_新高尾小</v>
      </c>
      <c r="AP16" s="59" t="str">
        <f t="shared" si="3"/>
        <v>12_天沼小</v>
      </c>
      <c r="AQ16" s="59" t="str">
        <f t="shared" si="3"/>
        <v>12_坂東小</v>
      </c>
      <c r="AR16" s="59" t="str">
        <f t="shared" si="3"/>
        <v>12_中央小</v>
      </c>
      <c r="AS16" s="59" t="str">
        <f t="shared" si="3"/>
        <v>12_沼田西中</v>
      </c>
      <c r="AT16" s="59" t="str">
        <f t="shared" si="3"/>
        <v>12_第一中</v>
      </c>
      <c r="AU16" s="59" t="str">
        <f t="shared" si="3"/>
        <v>12_中郷小</v>
      </c>
      <c r="AV16" s="59" t="str">
        <f t="shared" si="3"/>
        <v>12_東中</v>
      </c>
      <c r="AW16" s="59" t="str">
        <f t="shared" si="3"/>
        <v>12_北中</v>
      </c>
      <c r="AX16" s="59" t="str">
        <f t="shared" si="3"/>
        <v/>
      </c>
      <c r="AY16" s="59" t="str">
        <f t="shared" si="3"/>
        <v>12_あずま小中</v>
      </c>
      <c r="AZ16" s="59" t="str">
        <f t="shared" si="3"/>
        <v/>
      </c>
      <c r="BA16" s="59" t="str">
        <f t="shared" si="3"/>
        <v/>
      </c>
      <c r="BB16" s="59" t="str">
        <f t="shared" si="3"/>
        <v/>
      </c>
      <c r="BC16" s="59" t="str">
        <f t="shared" si="3"/>
        <v/>
      </c>
      <c r="BD16" s="59" t="str">
        <f t="shared" si="3"/>
        <v/>
      </c>
      <c r="BE16" s="59" t="str">
        <f t="shared" si="4"/>
        <v/>
      </c>
      <c r="BF16" s="59" t="str">
        <f t="shared" si="4"/>
        <v/>
      </c>
      <c r="BG16" s="59" t="str">
        <f t="shared" si="4"/>
        <v/>
      </c>
      <c r="BH16" s="59" t="str">
        <f t="shared" si="4"/>
        <v/>
      </c>
      <c r="BI16" s="59" t="str">
        <f t="shared" si="4"/>
        <v/>
      </c>
      <c r="BJ16" s="59" t="str">
        <f t="shared" si="4"/>
        <v/>
      </c>
      <c r="BK16" s="59" t="str">
        <f t="shared" si="4"/>
        <v/>
      </c>
      <c r="BL16" s="59" t="str">
        <f t="shared" si="4"/>
        <v/>
      </c>
      <c r="BM16" s="59" t="str">
        <f t="shared" si="4"/>
        <v/>
      </c>
      <c r="BN16" s="59" t="str">
        <f t="shared" si="4"/>
        <v/>
      </c>
      <c r="BO16" s="59" t="str">
        <f t="shared" si="4"/>
        <v/>
      </c>
      <c r="BP16" s="59" t="str">
        <f t="shared" si="4"/>
        <v/>
      </c>
      <c r="BQ16" s="59" t="str">
        <f t="shared" si="4"/>
        <v/>
      </c>
      <c r="BR16" s="59" t="str">
        <f t="shared" si="4"/>
        <v/>
      </c>
      <c r="BS16" s="59" t="str">
        <f t="shared" si="4"/>
        <v/>
      </c>
      <c r="BT16" s="59" t="str">
        <f t="shared" si="4"/>
        <v/>
      </c>
      <c r="BU16" s="59" t="str">
        <f t="shared" si="5"/>
        <v/>
      </c>
      <c r="BV16" s="59" t="str">
        <f t="shared" si="5"/>
        <v/>
      </c>
      <c r="BW16" s="59" t="str">
        <f t="shared" si="5"/>
        <v/>
      </c>
    </row>
    <row r="17" spans="2:75">
      <c r="B17" s="60">
        <v>13</v>
      </c>
      <c r="C17" s="130" t="s">
        <v>236</v>
      </c>
      <c r="D17" s="131" t="s">
        <v>95</v>
      </c>
      <c r="E17" s="130" t="s">
        <v>237</v>
      </c>
      <c r="F17" s="130" t="s">
        <v>238</v>
      </c>
      <c r="G17" s="130" t="s">
        <v>239</v>
      </c>
      <c r="H17" s="130" t="s">
        <v>248</v>
      </c>
      <c r="I17" s="130" t="s">
        <v>241</v>
      </c>
      <c r="J17" s="130" t="s">
        <v>242</v>
      </c>
      <c r="K17" s="130" t="s">
        <v>162</v>
      </c>
      <c r="L17" s="130" t="s">
        <v>165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61"/>
      <c r="AN17" s="59" t="str">
        <f t="shared" si="2"/>
        <v>13_芳賀小</v>
      </c>
      <c r="AO17" s="59" t="str">
        <f t="shared" si="3"/>
        <v>13_中川小</v>
      </c>
      <c r="AP17" s="59" t="str">
        <f t="shared" si="3"/>
        <v>13_神明小</v>
      </c>
      <c r="AQ17" s="59" t="str">
        <f t="shared" si="3"/>
        <v>13_宮郷第二小</v>
      </c>
      <c r="AR17" s="59" t="str">
        <f t="shared" si="3"/>
        <v>13_宝泉東小</v>
      </c>
      <c r="AS17" s="59" t="str">
        <f t="shared" si="3"/>
        <v>13_池田中</v>
      </c>
      <c r="AT17" s="59" t="str">
        <f t="shared" si="3"/>
        <v>13_第二中</v>
      </c>
      <c r="AU17" s="59" t="str">
        <f t="shared" si="3"/>
        <v>13_小野上小</v>
      </c>
      <c r="AV17" s="59" t="str">
        <f t="shared" si="3"/>
        <v>13_西中</v>
      </c>
      <c r="AW17" s="59" t="str">
        <f t="shared" si="3"/>
        <v>13_南中</v>
      </c>
      <c r="AX17" s="59" t="str">
        <f t="shared" si="3"/>
        <v/>
      </c>
      <c r="AY17" s="59" t="str">
        <f t="shared" si="3"/>
        <v/>
      </c>
      <c r="AZ17" s="59" t="str">
        <f t="shared" si="3"/>
        <v/>
      </c>
      <c r="BA17" s="59" t="str">
        <f t="shared" si="3"/>
        <v/>
      </c>
      <c r="BB17" s="59" t="str">
        <f t="shared" si="3"/>
        <v/>
      </c>
      <c r="BC17" s="59" t="str">
        <f t="shared" si="3"/>
        <v/>
      </c>
      <c r="BD17" s="59" t="str">
        <f t="shared" si="3"/>
        <v/>
      </c>
      <c r="BE17" s="59" t="str">
        <f t="shared" si="4"/>
        <v/>
      </c>
      <c r="BF17" s="59" t="str">
        <f t="shared" si="4"/>
        <v/>
      </c>
      <c r="BG17" s="59" t="str">
        <f t="shared" si="4"/>
        <v/>
      </c>
      <c r="BH17" s="59" t="str">
        <f t="shared" si="4"/>
        <v/>
      </c>
      <c r="BI17" s="59" t="str">
        <f t="shared" si="4"/>
        <v/>
      </c>
      <c r="BJ17" s="59" t="str">
        <f t="shared" si="4"/>
        <v/>
      </c>
      <c r="BK17" s="59" t="str">
        <f t="shared" si="4"/>
        <v/>
      </c>
      <c r="BL17" s="59" t="str">
        <f t="shared" si="4"/>
        <v/>
      </c>
      <c r="BM17" s="59" t="str">
        <f t="shared" si="4"/>
        <v/>
      </c>
      <c r="BN17" s="59" t="str">
        <f t="shared" si="4"/>
        <v/>
      </c>
      <c r="BO17" s="59" t="str">
        <f t="shared" si="4"/>
        <v/>
      </c>
      <c r="BP17" s="59" t="str">
        <f t="shared" si="4"/>
        <v/>
      </c>
      <c r="BQ17" s="59" t="str">
        <f t="shared" si="4"/>
        <v/>
      </c>
      <c r="BR17" s="59" t="str">
        <f t="shared" si="4"/>
        <v/>
      </c>
      <c r="BS17" s="59" t="str">
        <f t="shared" si="4"/>
        <v/>
      </c>
      <c r="BT17" s="59" t="str">
        <f t="shared" si="4"/>
        <v/>
      </c>
      <c r="BU17" s="59" t="str">
        <f t="shared" si="5"/>
        <v/>
      </c>
      <c r="BV17" s="59" t="str">
        <f t="shared" si="5"/>
        <v/>
      </c>
      <c r="BW17" s="59" t="str">
        <f t="shared" si="5"/>
        <v/>
      </c>
    </row>
    <row r="18" spans="2:75">
      <c r="B18" s="60">
        <v>14</v>
      </c>
      <c r="C18" s="130" t="s">
        <v>243</v>
      </c>
      <c r="D18" s="131" t="s">
        <v>244</v>
      </c>
      <c r="E18" s="130" t="s">
        <v>245</v>
      </c>
      <c r="F18" s="130" t="s">
        <v>246</v>
      </c>
      <c r="G18" s="130" t="s">
        <v>247</v>
      </c>
      <c r="H18" s="130" t="s">
        <v>256</v>
      </c>
      <c r="I18" s="130" t="s">
        <v>249</v>
      </c>
      <c r="J18" s="130" t="s">
        <v>250</v>
      </c>
      <c r="K18" s="130" t="s">
        <v>259</v>
      </c>
      <c r="L18" s="130" t="s">
        <v>273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61"/>
      <c r="AN18" s="59" t="str">
        <f t="shared" si="2"/>
        <v>14_総社小</v>
      </c>
      <c r="AO18" s="59" t="str">
        <f t="shared" si="3"/>
        <v>14_八幡小</v>
      </c>
      <c r="AP18" s="59" t="str">
        <f t="shared" si="3"/>
        <v>14_新里中央小</v>
      </c>
      <c r="AQ18" s="59" t="str">
        <f t="shared" si="3"/>
        <v>14_赤堀小</v>
      </c>
      <c r="AR18" s="59" t="str">
        <f t="shared" si="3"/>
        <v>14_旭小</v>
      </c>
      <c r="AS18" s="59" t="str">
        <f t="shared" si="3"/>
        <v>14_薄根中</v>
      </c>
      <c r="AT18" s="59" t="str">
        <f t="shared" si="3"/>
        <v>14_第三中</v>
      </c>
      <c r="AU18" s="59" t="str">
        <f t="shared" si="3"/>
        <v>14_伊香保小</v>
      </c>
      <c r="AV18" s="59" t="str">
        <f t="shared" si="3"/>
        <v>14_小野中</v>
      </c>
      <c r="AW18" s="59" t="str">
        <f t="shared" si="3"/>
        <v>14_妙義中</v>
      </c>
      <c r="AX18" s="59" t="str">
        <f t="shared" si="3"/>
        <v/>
      </c>
      <c r="AY18" s="59" t="str">
        <f t="shared" si="3"/>
        <v/>
      </c>
      <c r="AZ18" s="59" t="str">
        <f t="shared" si="3"/>
        <v/>
      </c>
      <c r="BA18" s="59" t="str">
        <f t="shared" si="3"/>
        <v/>
      </c>
      <c r="BB18" s="59" t="str">
        <f t="shared" si="3"/>
        <v/>
      </c>
      <c r="BC18" s="59" t="str">
        <f t="shared" si="3"/>
        <v/>
      </c>
      <c r="BD18" s="59" t="str">
        <f t="shared" si="3"/>
        <v/>
      </c>
      <c r="BE18" s="59" t="str">
        <f t="shared" si="4"/>
        <v/>
      </c>
      <c r="BF18" s="59" t="str">
        <f t="shared" si="4"/>
        <v/>
      </c>
      <c r="BG18" s="59" t="str">
        <f t="shared" si="4"/>
        <v/>
      </c>
      <c r="BH18" s="59" t="str">
        <f t="shared" si="4"/>
        <v/>
      </c>
      <c r="BI18" s="59" t="str">
        <f t="shared" si="4"/>
        <v/>
      </c>
      <c r="BJ18" s="59" t="str">
        <f t="shared" si="4"/>
        <v/>
      </c>
      <c r="BK18" s="59" t="str">
        <f t="shared" si="4"/>
        <v/>
      </c>
      <c r="BL18" s="59" t="str">
        <f t="shared" si="4"/>
        <v/>
      </c>
      <c r="BM18" s="59" t="str">
        <f t="shared" si="4"/>
        <v/>
      </c>
      <c r="BN18" s="59" t="str">
        <f t="shared" si="4"/>
        <v/>
      </c>
      <c r="BO18" s="59" t="str">
        <f t="shared" si="4"/>
        <v/>
      </c>
      <c r="BP18" s="59" t="str">
        <f t="shared" si="4"/>
        <v/>
      </c>
      <c r="BQ18" s="59" t="str">
        <f t="shared" si="4"/>
        <v/>
      </c>
      <c r="BR18" s="59" t="str">
        <f t="shared" si="4"/>
        <v/>
      </c>
      <c r="BS18" s="59" t="str">
        <f t="shared" si="4"/>
        <v/>
      </c>
      <c r="BT18" s="59" t="str">
        <f t="shared" si="4"/>
        <v/>
      </c>
      <c r="BU18" s="59" t="str">
        <f t="shared" si="5"/>
        <v/>
      </c>
      <c r="BV18" s="59" t="str">
        <f t="shared" si="5"/>
        <v/>
      </c>
      <c r="BW18" s="59" t="str">
        <f t="shared" si="5"/>
        <v/>
      </c>
    </row>
    <row r="19" spans="2:75">
      <c r="B19" s="60">
        <v>15</v>
      </c>
      <c r="C19" s="130" t="s">
        <v>251</v>
      </c>
      <c r="D19" s="131" t="s">
        <v>252</v>
      </c>
      <c r="E19" s="130" t="s">
        <v>253</v>
      </c>
      <c r="F19" s="130" t="s">
        <v>254</v>
      </c>
      <c r="G19" s="130" t="s">
        <v>255</v>
      </c>
      <c r="H19" s="130" t="s">
        <v>264</v>
      </c>
      <c r="I19" s="130" t="s">
        <v>257</v>
      </c>
      <c r="J19" s="130" t="s">
        <v>258</v>
      </c>
      <c r="K19" s="130" t="s">
        <v>267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61"/>
      <c r="AN19" s="59" t="str">
        <f t="shared" si="2"/>
        <v>15_元総社小</v>
      </c>
      <c r="AO19" s="59" t="str">
        <f t="shared" si="3"/>
        <v>15_豊岡小</v>
      </c>
      <c r="AP19" s="59" t="str">
        <f t="shared" si="3"/>
        <v>15_新里東小</v>
      </c>
      <c r="AQ19" s="59" t="str">
        <f t="shared" si="3"/>
        <v>15_赤堀南小</v>
      </c>
      <c r="AR19" s="59" t="str">
        <f t="shared" si="3"/>
        <v>15_駒形小</v>
      </c>
      <c r="AS19" s="59" t="str">
        <f t="shared" si="3"/>
        <v>15_沼田東中</v>
      </c>
      <c r="AT19" s="59" t="str">
        <f t="shared" si="3"/>
        <v>15_第四中</v>
      </c>
      <c r="AU19" s="59" t="str">
        <f t="shared" si="3"/>
        <v>15_渋川中</v>
      </c>
      <c r="AV19" s="59" t="str">
        <f t="shared" si="3"/>
        <v>15_鬼石中</v>
      </c>
      <c r="AW19" s="59" t="str">
        <f t="shared" si="3"/>
        <v/>
      </c>
      <c r="AX19" s="59" t="str">
        <f t="shared" si="3"/>
        <v/>
      </c>
      <c r="AY19" s="59" t="str">
        <f t="shared" si="3"/>
        <v/>
      </c>
      <c r="AZ19" s="59" t="str">
        <f t="shared" si="3"/>
        <v/>
      </c>
      <c r="BA19" s="59" t="str">
        <f t="shared" si="3"/>
        <v/>
      </c>
      <c r="BB19" s="59" t="str">
        <f t="shared" si="3"/>
        <v/>
      </c>
      <c r="BC19" s="59" t="str">
        <f t="shared" si="3"/>
        <v/>
      </c>
      <c r="BD19" s="59" t="str">
        <f t="shared" si="3"/>
        <v/>
      </c>
      <c r="BE19" s="59" t="str">
        <f t="shared" si="4"/>
        <v/>
      </c>
      <c r="BF19" s="59" t="str">
        <f t="shared" si="4"/>
        <v/>
      </c>
      <c r="BG19" s="59" t="str">
        <f t="shared" si="4"/>
        <v/>
      </c>
      <c r="BH19" s="59" t="str">
        <f t="shared" si="4"/>
        <v/>
      </c>
      <c r="BI19" s="59" t="str">
        <f t="shared" si="4"/>
        <v/>
      </c>
      <c r="BJ19" s="59" t="str">
        <f t="shared" si="4"/>
        <v/>
      </c>
      <c r="BK19" s="59" t="str">
        <f t="shared" si="4"/>
        <v/>
      </c>
      <c r="BL19" s="59" t="str">
        <f t="shared" si="4"/>
        <v/>
      </c>
      <c r="BM19" s="59" t="str">
        <f t="shared" si="4"/>
        <v/>
      </c>
      <c r="BN19" s="59" t="str">
        <f t="shared" si="4"/>
        <v/>
      </c>
      <c r="BO19" s="59" t="str">
        <f t="shared" si="4"/>
        <v/>
      </c>
      <c r="BP19" s="59" t="str">
        <f t="shared" si="4"/>
        <v/>
      </c>
      <c r="BQ19" s="59" t="str">
        <f t="shared" si="4"/>
        <v/>
      </c>
      <c r="BR19" s="59" t="str">
        <f t="shared" si="4"/>
        <v/>
      </c>
      <c r="BS19" s="59" t="str">
        <f t="shared" si="4"/>
        <v/>
      </c>
      <c r="BT19" s="59" t="str">
        <f t="shared" si="4"/>
        <v/>
      </c>
      <c r="BU19" s="59" t="str">
        <f t="shared" si="5"/>
        <v/>
      </c>
      <c r="BV19" s="59" t="str">
        <f t="shared" si="5"/>
        <v/>
      </c>
      <c r="BW19" s="59" t="str">
        <f t="shared" si="5"/>
        <v/>
      </c>
    </row>
    <row r="20" spans="2:75">
      <c r="B20" s="60">
        <v>16</v>
      </c>
      <c r="C20" s="130" t="s">
        <v>71</v>
      </c>
      <c r="D20" s="131" t="s">
        <v>260</v>
      </c>
      <c r="E20" s="130" t="s">
        <v>261</v>
      </c>
      <c r="F20" s="130" t="s">
        <v>262</v>
      </c>
      <c r="G20" s="130" t="s">
        <v>263</v>
      </c>
      <c r="H20" s="130" t="s">
        <v>271</v>
      </c>
      <c r="I20" s="130" t="s">
        <v>265</v>
      </c>
      <c r="J20" s="130" t="s">
        <v>266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61"/>
      <c r="AN20" s="59" t="str">
        <f t="shared" si="2"/>
        <v>16_東小</v>
      </c>
      <c r="AO20" s="59" t="str">
        <f t="shared" si="3"/>
        <v>16_長野小</v>
      </c>
      <c r="AP20" s="59" t="str">
        <f t="shared" si="3"/>
        <v>16_新里北小</v>
      </c>
      <c r="AQ20" s="59" t="str">
        <f t="shared" si="3"/>
        <v>16_赤堀東小</v>
      </c>
      <c r="AR20" s="59" t="str">
        <f t="shared" si="3"/>
        <v>16_城西小</v>
      </c>
      <c r="AS20" s="59" t="str">
        <f t="shared" si="3"/>
        <v>16_沼田南中</v>
      </c>
      <c r="AT20" s="59" t="str">
        <f t="shared" si="3"/>
        <v>16_多々良中</v>
      </c>
      <c r="AU20" s="59" t="str">
        <f t="shared" si="3"/>
        <v>16_金島中</v>
      </c>
      <c r="AV20" s="59" t="str">
        <f t="shared" si="3"/>
        <v/>
      </c>
      <c r="AW20" s="59" t="str">
        <f t="shared" si="3"/>
        <v/>
      </c>
      <c r="AX20" s="59" t="str">
        <f t="shared" si="3"/>
        <v/>
      </c>
      <c r="AY20" s="59" t="str">
        <f t="shared" si="3"/>
        <v/>
      </c>
      <c r="AZ20" s="59" t="str">
        <f t="shared" si="3"/>
        <v/>
      </c>
      <c r="BA20" s="59" t="str">
        <f t="shared" si="3"/>
        <v/>
      </c>
      <c r="BB20" s="59" t="str">
        <f t="shared" si="3"/>
        <v/>
      </c>
      <c r="BC20" s="59" t="str">
        <f t="shared" si="3"/>
        <v/>
      </c>
      <c r="BD20" s="59" t="str">
        <f t="shared" ref="BD20:BS36" si="6">IF(S20&lt;&gt;"",TEXT($B20,"00")&amp;"_"&amp;S20,"")</f>
        <v/>
      </c>
      <c r="BE20" s="59" t="str">
        <f t="shared" si="4"/>
        <v/>
      </c>
      <c r="BF20" s="59" t="str">
        <f t="shared" si="4"/>
        <v/>
      </c>
      <c r="BG20" s="59" t="str">
        <f t="shared" si="4"/>
        <v/>
      </c>
      <c r="BH20" s="59" t="str">
        <f t="shared" si="4"/>
        <v/>
      </c>
      <c r="BI20" s="59" t="str">
        <f t="shared" si="4"/>
        <v/>
      </c>
      <c r="BJ20" s="59" t="str">
        <f t="shared" si="4"/>
        <v/>
      </c>
      <c r="BK20" s="59" t="str">
        <f t="shared" si="4"/>
        <v/>
      </c>
      <c r="BL20" s="59" t="str">
        <f t="shared" si="4"/>
        <v/>
      </c>
      <c r="BM20" s="59" t="str">
        <f t="shared" si="4"/>
        <v/>
      </c>
      <c r="BN20" s="59" t="str">
        <f t="shared" si="4"/>
        <v/>
      </c>
      <c r="BO20" s="59" t="str">
        <f t="shared" si="4"/>
        <v/>
      </c>
      <c r="BP20" s="59" t="str">
        <f t="shared" si="4"/>
        <v/>
      </c>
      <c r="BQ20" s="59" t="str">
        <f t="shared" si="4"/>
        <v/>
      </c>
      <c r="BR20" s="59" t="str">
        <f t="shared" si="4"/>
        <v/>
      </c>
      <c r="BS20" s="59" t="str">
        <f t="shared" si="4"/>
        <v/>
      </c>
      <c r="BT20" s="59" t="str">
        <f t="shared" ref="BT20:BW51" si="7">IF(AI20&lt;&gt;"",TEXT($B20,"00")&amp;"_"&amp;AI20,"")</f>
        <v/>
      </c>
      <c r="BU20" s="59" t="str">
        <f t="shared" si="5"/>
        <v/>
      </c>
      <c r="BV20" s="59" t="str">
        <f t="shared" si="5"/>
        <v/>
      </c>
      <c r="BW20" s="59" t="str">
        <f t="shared" si="5"/>
        <v/>
      </c>
    </row>
    <row r="21" spans="2:75">
      <c r="B21" s="60">
        <v>17</v>
      </c>
      <c r="C21" s="130" t="s">
        <v>268</v>
      </c>
      <c r="D21" s="131" t="s">
        <v>269</v>
      </c>
      <c r="E21" s="130" t="s">
        <v>572</v>
      </c>
      <c r="F21" s="130" t="s">
        <v>80</v>
      </c>
      <c r="G21" s="130" t="s">
        <v>270</v>
      </c>
      <c r="H21" s="130" t="s">
        <v>278</v>
      </c>
      <c r="I21" s="130"/>
      <c r="J21" s="130" t="s">
        <v>272</v>
      </c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61"/>
      <c r="AN21" s="59" t="str">
        <f t="shared" si="2"/>
        <v>17_細井小</v>
      </c>
      <c r="AO21" s="59" t="str">
        <f t="shared" ref="AO21:BC37" si="8">IF(D21&lt;&gt;"",TEXT($B21,"00")&amp;"_"&amp;D21,"")</f>
        <v>17_大類小</v>
      </c>
      <c r="AP21" s="59" t="str">
        <f t="shared" si="8"/>
        <v>17_中央中</v>
      </c>
      <c r="AQ21" s="59" t="str">
        <f t="shared" si="8"/>
        <v>17_あずま小</v>
      </c>
      <c r="AR21" s="59" t="str">
        <f t="shared" si="8"/>
        <v>17_沢野中央小</v>
      </c>
      <c r="AS21" s="59" t="str">
        <f t="shared" si="8"/>
        <v>17_白沢中</v>
      </c>
      <c r="AT21" s="59" t="str">
        <f t="shared" si="8"/>
        <v/>
      </c>
      <c r="AU21" s="59" t="str">
        <f t="shared" si="8"/>
        <v>17_古巻中</v>
      </c>
      <c r="AV21" s="59" t="str">
        <f t="shared" si="8"/>
        <v/>
      </c>
      <c r="AW21" s="59" t="str">
        <f t="shared" si="8"/>
        <v/>
      </c>
      <c r="AX21" s="59" t="str">
        <f t="shared" si="8"/>
        <v/>
      </c>
      <c r="AY21" s="59" t="str">
        <f t="shared" si="8"/>
        <v/>
      </c>
      <c r="AZ21" s="59" t="str">
        <f t="shared" si="8"/>
        <v/>
      </c>
      <c r="BA21" s="59" t="str">
        <f t="shared" si="8"/>
        <v/>
      </c>
      <c r="BB21" s="59" t="str">
        <f t="shared" si="8"/>
        <v/>
      </c>
      <c r="BC21" s="59" t="str">
        <f t="shared" si="8"/>
        <v/>
      </c>
      <c r="BD21" s="59" t="str">
        <f t="shared" si="6"/>
        <v/>
      </c>
      <c r="BE21" s="59" t="str">
        <f t="shared" si="6"/>
        <v/>
      </c>
      <c r="BF21" s="59" t="str">
        <f t="shared" si="6"/>
        <v/>
      </c>
      <c r="BG21" s="59" t="str">
        <f t="shared" si="6"/>
        <v/>
      </c>
      <c r="BH21" s="59" t="str">
        <f t="shared" si="6"/>
        <v/>
      </c>
      <c r="BI21" s="59" t="str">
        <f t="shared" si="6"/>
        <v/>
      </c>
      <c r="BJ21" s="59" t="str">
        <f t="shared" si="6"/>
        <v/>
      </c>
      <c r="BK21" s="59" t="str">
        <f t="shared" si="6"/>
        <v/>
      </c>
      <c r="BL21" s="59" t="str">
        <f t="shared" si="6"/>
        <v/>
      </c>
      <c r="BM21" s="59" t="str">
        <f t="shared" si="6"/>
        <v/>
      </c>
      <c r="BN21" s="59" t="str">
        <f t="shared" si="6"/>
        <v/>
      </c>
      <c r="BO21" s="59" t="str">
        <f t="shared" si="6"/>
        <v/>
      </c>
      <c r="BP21" s="59" t="str">
        <f t="shared" si="6"/>
        <v/>
      </c>
      <c r="BQ21" s="59" t="str">
        <f t="shared" si="6"/>
        <v/>
      </c>
      <c r="BR21" s="59" t="str">
        <f t="shared" si="6"/>
        <v/>
      </c>
      <c r="BS21" s="59" t="str">
        <f t="shared" si="6"/>
        <v/>
      </c>
      <c r="BT21" s="59" t="str">
        <f t="shared" si="7"/>
        <v/>
      </c>
      <c r="BU21" s="59" t="str">
        <f t="shared" si="5"/>
        <v/>
      </c>
      <c r="BV21" s="59" t="str">
        <f t="shared" si="5"/>
        <v/>
      </c>
      <c r="BW21" s="59" t="str">
        <f t="shared" si="5"/>
        <v/>
      </c>
    </row>
    <row r="22" spans="2:75">
      <c r="B22" s="60">
        <v>18</v>
      </c>
      <c r="C22" s="130" t="s">
        <v>274</v>
      </c>
      <c r="D22" s="131" t="s">
        <v>275</v>
      </c>
      <c r="E22" s="130" t="s">
        <v>573</v>
      </c>
      <c r="F22" s="130" t="s">
        <v>276</v>
      </c>
      <c r="G22" s="130" t="s">
        <v>277</v>
      </c>
      <c r="H22" s="130" t="s">
        <v>284</v>
      </c>
      <c r="I22" s="130"/>
      <c r="J22" s="130" t="s">
        <v>279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61"/>
      <c r="AN22" s="59" t="str">
        <f t="shared" si="2"/>
        <v>18_桃川小</v>
      </c>
      <c r="AO22" s="59" t="str">
        <f t="shared" si="8"/>
        <v>18_南八幡小</v>
      </c>
      <c r="AP22" s="59" t="str">
        <f t="shared" si="8"/>
        <v>18_清流中</v>
      </c>
      <c r="AQ22" s="59" t="str">
        <f t="shared" si="8"/>
        <v>18_あずま南小</v>
      </c>
      <c r="AR22" s="59" t="str">
        <f t="shared" si="8"/>
        <v>18_尾島小</v>
      </c>
      <c r="AS22" s="59" t="str">
        <f t="shared" si="8"/>
        <v>18_利根中</v>
      </c>
      <c r="AT22" s="59" t="str">
        <f t="shared" si="8"/>
        <v/>
      </c>
      <c r="AU22" s="59" t="str">
        <f t="shared" si="8"/>
        <v>18_渋川北中</v>
      </c>
      <c r="AV22" s="59" t="str">
        <f t="shared" si="8"/>
        <v/>
      </c>
      <c r="AW22" s="59" t="str">
        <f t="shared" si="8"/>
        <v/>
      </c>
      <c r="AX22" s="59" t="str">
        <f t="shared" si="8"/>
        <v/>
      </c>
      <c r="AY22" s="59" t="str">
        <f t="shared" si="8"/>
        <v/>
      </c>
      <c r="AZ22" s="59" t="str">
        <f t="shared" si="8"/>
        <v/>
      </c>
      <c r="BA22" s="59" t="str">
        <f t="shared" si="8"/>
        <v/>
      </c>
      <c r="BB22" s="59" t="str">
        <f t="shared" si="8"/>
        <v/>
      </c>
      <c r="BC22" s="59" t="str">
        <f t="shared" si="8"/>
        <v/>
      </c>
      <c r="BD22" s="59" t="str">
        <f t="shared" si="6"/>
        <v/>
      </c>
      <c r="BE22" s="59" t="str">
        <f t="shared" si="6"/>
        <v/>
      </c>
      <c r="BF22" s="59" t="str">
        <f t="shared" si="6"/>
        <v/>
      </c>
      <c r="BG22" s="59" t="str">
        <f t="shared" si="6"/>
        <v/>
      </c>
      <c r="BH22" s="59" t="str">
        <f t="shared" si="6"/>
        <v/>
      </c>
      <c r="BI22" s="59" t="str">
        <f t="shared" si="6"/>
        <v/>
      </c>
      <c r="BJ22" s="59" t="str">
        <f t="shared" si="6"/>
        <v/>
      </c>
      <c r="BK22" s="59" t="str">
        <f t="shared" si="6"/>
        <v/>
      </c>
      <c r="BL22" s="59" t="str">
        <f t="shared" si="6"/>
        <v/>
      </c>
      <c r="BM22" s="59" t="str">
        <f t="shared" si="6"/>
        <v/>
      </c>
      <c r="BN22" s="59" t="str">
        <f t="shared" si="6"/>
        <v/>
      </c>
      <c r="BO22" s="59" t="str">
        <f t="shared" si="6"/>
        <v/>
      </c>
      <c r="BP22" s="59" t="str">
        <f t="shared" si="6"/>
        <v/>
      </c>
      <c r="BQ22" s="59" t="str">
        <f t="shared" si="6"/>
        <v/>
      </c>
      <c r="BR22" s="59" t="str">
        <f t="shared" si="6"/>
        <v/>
      </c>
      <c r="BS22" s="59" t="str">
        <f t="shared" si="6"/>
        <v/>
      </c>
      <c r="BT22" s="59" t="str">
        <f t="shared" si="7"/>
        <v/>
      </c>
      <c r="BU22" s="59" t="str">
        <f t="shared" si="5"/>
        <v/>
      </c>
      <c r="BV22" s="59" t="str">
        <f t="shared" si="5"/>
        <v/>
      </c>
      <c r="BW22" s="59" t="str">
        <f t="shared" si="5"/>
        <v/>
      </c>
    </row>
    <row r="23" spans="2:75">
      <c r="B23" s="60">
        <v>19</v>
      </c>
      <c r="C23" s="130" t="s">
        <v>280</v>
      </c>
      <c r="D23" s="131" t="s">
        <v>281</v>
      </c>
      <c r="E23" s="130" t="s">
        <v>574</v>
      </c>
      <c r="F23" s="130" t="s">
        <v>282</v>
      </c>
      <c r="G23" s="130" t="s">
        <v>283</v>
      </c>
      <c r="H23" s="130"/>
      <c r="I23" s="130"/>
      <c r="J23" s="130" t="s">
        <v>285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61"/>
      <c r="AN23" s="59" t="str">
        <f t="shared" si="2"/>
        <v>19_清里小</v>
      </c>
      <c r="AO23" s="59" t="str">
        <f t="shared" si="8"/>
        <v>19_倉賀野小</v>
      </c>
      <c r="AP23" s="59" t="str">
        <f t="shared" si="8"/>
        <v>19_境野中</v>
      </c>
      <c r="AQ23" s="59" t="str">
        <f t="shared" si="8"/>
        <v>19_あずま北小</v>
      </c>
      <c r="AR23" s="59" t="str">
        <f t="shared" si="8"/>
        <v>19_世良田小</v>
      </c>
      <c r="AS23" s="59" t="str">
        <f t="shared" si="8"/>
        <v/>
      </c>
      <c r="AT23" s="59" t="str">
        <f t="shared" si="8"/>
        <v/>
      </c>
      <c r="AU23" s="59" t="str">
        <f t="shared" si="8"/>
        <v>19_北橘中</v>
      </c>
      <c r="AV23" s="59" t="str">
        <f t="shared" si="8"/>
        <v/>
      </c>
      <c r="AW23" s="59" t="str">
        <f t="shared" si="8"/>
        <v/>
      </c>
      <c r="AX23" s="59" t="str">
        <f t="shared" si="8"/>
        <v/>
      </c>
      <c r="AY23" s="59" t="str">
        <f t="shared" si="8"/>
        <v/>
      </c>
      <c r="AZ23" s="59" t="str">
        <f t="shared" si="8"/>
        <v/>
      </c>
      <c r="BA23" s="59" t="str">
        <f t="shared" si="8"/>
        <v/>
      </c>
      <c r="BB23" s="59" t="str">
        <f t="shared" si="8"/>
        <v/>
      </c>
      <c r="BC23" s="59" t="str">
        <f t="shared" si="8"/>
        <v/>
      </c>
      <c r="BD23" s="59" t="str">
        <f t="shared" si="6"/>
        <v/>
      </c>
      <c r="BE23" s="59" t="str">
        <f t="shared" si="6"/>
        <v/>
      </c>
      <c r="BF23" s="59" t="str">
        <f t="shared" si="6"/>
        <v/>
      </c>
      <c r="BG23" s="59" t="str">
        <f t="shared" si="6"/>
        <v/>
      </c>
      <c r="BH23" s="59" t="str">
        <f t="shared" si="6"/>
        <v/>
      </c>
      <c r="BI23" s="59" t="str">
        <f t="shared" si="6"/>
        <v/>
      </c>
      <c r="BJ23" s="59" t="str">
        <f t="shared" si="6"/>
        <v/>
      </c>
      <c r="BK23" s="59" t="str">
        <f t="shared" si="6"/>
        <v/>
      </c>
      <c r="BL23" s="59" t="str">
        <f t="shared" si="6"/>
        <v/>
      </c>
      <c r="BM23" s="59" t="str">
        <f t="shared" si="6"/>
        <v/>
      </c>
      <c r="BN23" s="59" t="str">
        <f t="shared" si="6"/>
        <v/>
      </c>
      <c r="BO23" s="59" t="str">
        <f t="shared" si="6"/>
        <v/>
      </c>
      <c r="BP23" s="59" t="str">
        <f t="shared" si="6"/>
        <v/>
      </c>
      <c r="BQ23" s="59" t="str">
        <f t="shared" si="6"/>
        <v/>
      </c>
      <c r="BR23" s="59" t="str">
        <f t="shared" si="6"/>
        <v/>
      </c>
      <c r="BS23" s="59" t="str">
        <f t="shared" si="6"/>
        <v/>
      </c>
      <c r="BT23" s="59" t="str">
        <f t="shared" si="7"/>
        <v/>
      </c>
      <c r="BU23" s="59" t="str">
        <f t="shared" si="5"/>
        <v/>
      </c>
      <c r="BV23" s="59" t="str">
        <f t="shared" si="5"/>
        <v/>
      </c>
      <c r="BW23" s="59" t="str">
        <f t="shared" si="5"/>
        <v/>
      </c>
    </row>
    <row r="24" spans="2:75">
      <c r="B24" s="60">
        <v>20</v>
      </c>
      <c r="C24" s="130" t="s">
        <v>286</v>
      </c>
      <c r="D24" s="131" t="s">
        <v>287</v>
      </c>
      <c r="E24" s="130" t="s">
        <v>575</v>
      </c>
      <c r="F24" s="130" t="s">
        <v>288</v>
      </c>
      <c r="G24" s="130" t="s">
        <v>289</v>
      </c>
      <c r="H24" s="130"/>
      <c r="I24" s="130"/>
      <c r="J24" s="130" t="s">
        <v>290</v>
      </c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61"/>
      <c r="AN24" s="59" t="str">
        <f t="shared" si="2"/>
        <v>20_永明小</v>
      </c>
      <c r="AO24" s="59" t="str">
        <f t="shared" si="8"/>
        <v>20_岩鼻小</v>
      </c>
      <c r="AP24" s="59" t="str">
        <f t="shared" si="8"/>
        <v>20_広沢中</v>
      </c>
      <c r="AQ24" s="59" t="str">
        <f t="shared" si="8"/>
        <v>20_境采女小</v>
      </c>
      <c r="AR24" s="59" t="str">
        <f t="shared" si="8"/>
        <v>20_木崎小</v>
      </c>
      <c r="AS24" s="59" t="str">
        <f t="shared" si="8"/>
        <v/>
      </c>
      <c r="AT24" s="59" t="str">
        <f t="shared" si="8"/>
        <v/>
      </c>
      <c r="AU24" s="59" t="str">
        <f t="shared" si="8"/>
        <v>20_赤城南中</v>
      </c>
      <c r="AV24" s="59" t="str">
        <f t="shared" si="8"/>
        <v/>
      </c>
      <c r="AW24" s="59" t="str">
        <f t="shared" si="8"/>
        <v/>
      </c>
      <c r="AX24" s="59" t="str">
        <f t="shared" si="8"/>
        <v/>
      </c>
      <c r="AY24" s="59" t="str">
        <f t="shared" si="8"/>
        <v/>
      </c>
      <c r="AZ24" s="59" t="str">
        <f t="shared" si="8"/>
        <v/>
      </c>
      <c r="BA24" s="59" t="str">
        <f t="shared" si="8"/>
        <v/>
      </c>
      <c r="BB24" s="59" t="str">
        <f t="shared" si="8"/>
        <v/>
      </c>
      <c r="BC24" s="59" t="str">
        <f t="shared" si="8"/>
        <v/>
      </c>
      <c r="BD24" s="59" t="str">
        <f t="shared" si="6"/>
        <v/>
      </c>
      <c r="BE24" s="59" t="str">
        <f t="shared" si="6"/>
        <v/>
      </c>
      <c r="BF24" s="59" t="str">
        <f t="shared" si="6"/>
        <v/>
      </c>
      <c r="BG24" s="59" t="str">
        <f t="shared" si="6"/>
        <v/>
      </c>
      <c r="BH24" s="59" t="str">
        <f t="shared" si="6"/>
        <v/>
      </c>
      <c r="BI24" s="59" t="str">
        <f t="shared" si="6"/>
        <v/>
      </c>
      <c r="BJ24" s="59" t="str">
        <f t="shared" si="6"/>
        <v/>
      </c>
      <c r="BK24" s="59" t="str">
        <f t="shared" si="6"/>
        <v/>
      </c>
      <c r="BL24" s="59" t="str">
        <f t="shared" si="6"/>
        <v/>
      </c>
      <c r="BM24" s="59" t="str">
        <f t="shared" si="6"/>
        <v/>
      </c>
      <c r="BN24" s="59" t="str">
        <f t="shared" si="6"/>
        <v/>
      </c>
      <c r="BO24" s="59" t="str">
        <f t="shared" si="6"/>
        <v/>
      </c>
      <c r="BP24" s="59" t="str">
        <f t="shared" si="6"/>
        <v/>
      </c>
      <c r="BQ24" s="59" t="str">
        <f t="shared" si="6"/>
        <v/>
      </c>
      <c r="BR24" s="59" t="str">
        <f t="shared" si="6"/>
        <v/>
      </c>
      <c r="BS24" s="59" t="str">
        <f t="shared" si="6"/>
        <v/>
      </c>
      <c r="BT24" s="59" t="str">
        <f t="shared" si="7"/>
        <v/>
      </c>
      <c r="BU24" s="59" t="str">
        <f t="shared" si="5"/>
        <v/>
      </c>
      <c r="BV24" s="59" t="str">
        <f t="shared" si="5"/>
        <v/>
      </c>
      <c r="BW24" s="59" t="str">
        <f t="shared" si="5"/>
        <v/>
      </c>
    </row>
    <row r="25" spans="2:75">
      <c r="B25" s="60">
        <v>21</v>
      </c>
      <c r="C25" s="130" t="s">
        <v>255</v>
      </c>
      <c r="D25" s="131" t="s">
        <v>291</v>
      </c>
      <c r="E25" s="130" t="s">
        <v>576</v>
      </c>
      <c r="F25" s="130" t="s">
        <v>292</v>
      </c>
      <c r="G25" s="130" t="s">
        <v>293</v>
      </c>
      <c r="H25" s="130"/>
      <c r="I25" s="130"/>
      <c r="J25" s="130" t="s">
        <v>294</v>
      </c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61"/>
      <c r="AN25" s="59" t="str">
        <f t="shared" si="2"/>
        <v>21_駒形小</v>
      </c>
      <c r="AO25" s="59" t="str">
        <f t="shared" si="8"/>
        <v>21_京ケ島小</v>
      </c>
      <c r="AP25" s="59" t="str">
        <f t="shared" si="8"/>
        <v>21_梅田中</v>
      </c>
      <c r="AQ25" s="59" t="str">
        <f t="shared" si="8"/>
        <v>21_境剛志小</v>
      </c>
      <c r="AR25" s="59" t="str">
        <f t="shared" si="8"/>
        <v>21_生品小</v>
      </c>
      <c r="AS25" s="59" t="str">
        <f t="shared" si="8"/>
        <v/>
      </c>
      <c r="AT25" s="59" t="str">
        <f t="shared" si="8"/>
        <v/>
      </c>
      <c r="AU25" s="59" t="str">
        <f t="shared" si="8"/>
        <v>21_赤城北中</v>
      </c>
      <c r="AV25" s="59" t="str">
        <f t="shared" si="8"/>
        <v/>
      </c>
      <c r="AW25" s="59" t="str">
        <f t="shared" si="8"/>
        <v/>
      </c>
      <c r="AX25" s="59" t="str">
        <f t="shared" si="8"/>
        <v/>
      </c>
      <c r="AY25" s="59" t="str">
        <f t="shared" si="8"/>
        <v/>
      </c>
      <c r="AZ25" s="59" t="str">
        <f t="shared" si="8"/>
        <v/>
      </c>
      <c r="BA25" s="59" t="str">
        <f t="shared" si="8"/>
        <v/>
      </c>
      <c r="BB25" s="59" t="str">
        <f t="shared" si="8"/>
        <v/>
      </c>
      <c r="BC25" s="59" t="str">
        <f t="shared" si="8"/>
        <v/>
      </c>
      <c r="BD25" s="59" t="str">
        <f t="shared" si="6"/>
        <v/>
      </c>
      <c r="BE25" s="59" t="str">
        <f t="shared" si="6"/>
        <v/>
      </c>
      <c r="BF25" s="59" t="str">
        <f t="shared" si="6"/>
        <v/>
      </c>
      <c r="BG25" s="59" t="str">
        <f t="shared" si="6"/>
        <v/>
      </c>
      <c r="BH25" s="59" t="str">
        <f t="shared" si="6"/>
        <v/>
      </c>
      <c r="BI25" s="59" t="str">
        <f t="shared" si="6"/>
        <v/>
      </c>
      <c r="BJ25" s="59" t="str">
        <f t="shared" si="6"/>
        <v/>
      </c>
      <c r="BK25" s="59" t="str">
        <f t="shared" si="6"/>
        <v/>
      </c>
      <c r="BL25" s="59" t="str">
        <f t="shared" si="6"/>
        <v/>
      </c>
      <c r="BM25" s="59" t="str">
        <f t="shared" si="6"/>
        <v/>
      </c>
      <c r="BN25" s="59" t="str">
        <f t="shared" si="6"/>
        <v/>
      </c>
      <c r="BO25" s="59" t="str">
        <f t="shared" si="6"/>
        <v/>
      </c>
      <c r="BP25" s="59" t="str">
        <f t="shared" si="6"/>
        <v/>
      </c>
      <c r="BQ25" s="59" t="str">
        <f t="shared" si="6"/>
        <v/>
      </c>
      <c r="BR25" s="59" t="str">
        <f t="shared" si="6"/>
        <v/>
      </c>
      <c r="BS25" s="59" t="str">
        <f t="shared" si="6"/>
        <v/>
      </c>
      <c r="BT25" s="59" t="str">
        <f t="shared" si="7"/>
        <v/>
      </c>
      <c r="BU25" s="59" t="str">
        <f t="shared" si="5"/>
        <v/>
      </c>
      <c r="BV25" s="59" t="str">
        <f t="shared" si="5"/>
        <v/>
      </c>
      <c r="BW25" s="59" t="str">
        <f t="shared" si="5"/>
        <v/>
      </c>
    </row>
    <row r="26" spans="2:75">
      <c r="B26" s="60">
        <v>22</v>
      </c>
      <c r="C26" s="130" t="s">
        <v>295</v>
      </c>
      <c r="D26" s="131" t="s">
        <v>296</v>
      </c>
      <c r="E26" s="130" t="s">
        <v>577</v>
      </c>
      <c r="F26" s="130" t="s">
        <v>297</v>
      </c>
      <c r="G26" s="130" t="s">
        <v>298</v>
      </c>
      <c r="H26" s="130"/>
      <c r="I26" s="130"/>
      <c r="J26" s="130" t="s">
        <v>299</v>
      </c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61"/>
      <c r="AN26" s="59" t="str">
        <f t="shared" si="2"/>
        <v>22_荒子小</v>
      </c>
      <c r="AO26" s="59" t="str">
        <f t="shared" si="8"/>
        <v>22_滝川小</v>
      </c>
      <c r="AP26" s="59" t="str">
        <f t="shared" si="8"/>
        <v>22_相生中</v>
      </c>
      <c r="AQ26" s="59" t="str">
        <f t="shared" si="8"/>
        <v>22_境小</v>
      </c>
      <c r="AR26" s="59" t="str">
        <f t="shared" si="8"/>
        <v>22_綿打小</v>
      </c>
      <c r="AS26" s="59" t="str">
        <f t="shared" si="8"/>
        <v/>
      </c>
      <c r="AT26" s="59" t="str">
        <f t="shared" si="8"/>
        <v/>
      </c>
      <c r="AU26" s="59" t="str">
        <f t="shared" si="8"/>
        <v>22_子持中</v>
      </c>
      <c r="AV26" s="59" t="str">
        <f t="shared" si="8"/>
        <v/>
      </c>
      <c r="AW26" s="59" t="str">
        <f t="shared" si="8"/>
        <v/>
      </c>
      <c r="AX26" s="59" t="str">
        <f t="shared" si="8"/>
        <v/>
      </c>
      <c r="AY26" s="59" t="str">
        <f t="shared" si="8"/>
        <v/>
      </c>
      <c r="AZ26" s="59" t="str">
        <f t="shared" si="8"/>
        <v/>
      </c>
      <c r="BA26" s="59" t="str">
        <f t="shared" si="8"/>
        <v/>
      </c>
      <c r="BB26" s="59" t="str">
        <f t="shared" si="8"/>
        <v/>
      </c>
      <c r="BC26" s="59" t="str">
        <f t="shared" si="8"/>
        <v/>
      </c>
      <c r="BD26" s="59" t="str">
        <f t="shared" si="6"/>
        <v/>
      </c>
      <c r="BE26" s="59" t="str">
        <f t="shared" si="6"/>
        <v/>
      </c>
      <c r="BF26" s="59" t="str">
        <f t="shared" si="6"/>
        <v/>
      </c>
      <c r="BG26" s="59" t="str">
        <f t="shared" si="6"/>
        <v/>
      </c>
      <c r="BH26" s="59" t="str">
        <f t="shared" si="6"/>
        <v/>
      </c>
      <c r="BI26" s="59" t="str">
        <f t="shared" si="6"/>
        <v/>
      </c>
      <c r="BJ26" s="59" t="str">
        <f t="shared" si="6"/>
        <v/>
      </c>
      <c r="BK26" s="59" t="str">
        <f t="shared" si="6"/>
        <v/>
      </c>
      <c r="BL26" s="59" t="str">
        <f t="shared" si="6"/>
        <v/>
      </c>
      <c r="BM26" s="59" t="str">
        <f t="shared" si="6"/>
        <v/>
      </c>
      <c r="BN26" s="59" t="str">
        <f t="shared" si="6"/>
        <v/>
      </c>
      <c r="BO26" s="59" t="str">
        <f t="shared" si="6"/>
        <v/>
      </c>
      <c r="BP26" s="59" t="str">
        <f t="shared" si="6"/>
        <v/>
      </c>
      <c r="BQ26" s="59" t="str">
        <f t="shared" si="6"/>
        <v/>
      </c>
      <c r="BR26" s="59" t="str">
        <f t="shared" si="6"/>
        <v/>
      </c>
      <c r="BS26" s="59" t="str">
        <f t="shared" si="6"/>
        <v/>
      </c>
      <c r="BT26" s="59" t="str">
        <f t="shared" si="7"/>
        <v/>
      </c>
      <c r="BU26" s="59" t="str">
        <f t="shared" si="5"/>
        <v/>
      </c>
      <c r="BV26" s="59" t="str">
        <f t="shared" si="5"/>
        <v/>
      </c>
      <c r="BW26" s="59" t="str">
        <f t="shared" si="5"/>
        <v/>
      </c>
    </row>
    <row r="27" spans="2:75">
      <c r="B27" s="60">
        <v>23</v>
      </c>
      <c r="C27" s="130" t="s">
        <v>300</v>
      </c>
      <c r="D27" s="131" t="s">
        <v>301</v>
      </c>
      <c r="E27" s="130" t="s">
        <v>578</v>
      </c>
      <c r="F27" s="130" t="s">
        <v>302</v>
      </c>
      <c r="G27" s="130" t="s">
        <v>303</v>
      </c>
      <c r="H27" s="130"/>
      <c r="I27" s="130"/>
      <c r="J27" s="130" t="s">
        <v>304</v>
      </c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61"/>
      <c r="AN27" s="59" t="str">
        <f t="shared" si="2"/>
        <v>23_大室小</v>
      </c>
      <c r="AO27" s="59" t="str">
        <f t="shared" si="8"/>
        <v>23_寺尾小</v>
      </c>
      <c r="AP27" s="59" t="str">
        <f t="shared" si="8"/>
        <v>23_川内中</v>
      </c>
      <c r="AQ27" s="59" t="str">
        <f t="shared" si="8"/>
        <v>23_境東小</v>
      </c>
      <c r="AR27" s="59" t="str">
        <f t="shared" si="8"/>
        <v>23_薮塚本町小</v>
      </c>
      <c r="AS27" s="59" t="str">
        <f t="shared" si="8"/>
        <v/>
      </c>
      <c r="AT27" s="59" t="str">
        <f t="shared" si="8"/>
        <v/>
      </c>
      <c r="AU27" s="59" t="str">
        <f t="shared" si="8"/>
        <v>23_伊香保中</v>
      </c>
      <c r="AV27" s="59" t="str">
        <f t="shared" si="8"/>
        <v/>
      </c>
      <c r="AW27" s="59" t="str">
        <f t="shared" si="8"/>
        <v/>
      </c>
      <c r="AX27" s="59" t="str">
        <f t="shared" si="8"/>
        <v/>
      </c>
      <c r="AY27" s="59" t="str">
        <f t="shared" si="8"/>
        <v/>
      </c>
      <c r="AZ27" s="59" t="str">
        <f t="shared" si="8"/>
        <v/>
      </c>
      <c r="BA27" s="59" t="str">
        <f t="shared" si="8"/>
        <v/>
      </c>
      <c r="BB27" s="59" t="str">
        <f t="shared" si="8"/>
        <v/>
      </c>
      <c r="BC27" s="59" t="str">
        <f t="shared" si="8"/>
        <v/>
      </c>
      <c r="BD27" s="59" t="str">
        <f t="shared" si="6"/>
        <v/>
      </c>
      <c r="BE27" s="59" t="str">
        <f t="shared" si="6"/>
        <v/>
      </c>
      <c r="BF27" s="59" t="str">
        <f t="shared" si="6"/>
        <v/>
      </c>
      <c r="BG27" s="59" t="str">
        <f t="shared" si="6"/>
        <v/>
      </c>
      <c r="BH27" s="59" t="str">
        <f t="shared" si="6"/>
        <v/>
      </c>
      <c r="BI27" s="59" t="str">
        <f t="shared" si="6"/>
        <v/>
      </c>
      <c r="BJ27" s="59" t="str">
        <f t="shared" si="6"/>
        <v/>
      </c>
      <c r="BK27" s="59" t="str">
        <f t="shared" si="6"/>
        <v/>
      </c>
      <c r="BL27" s="59" t="str">
        <f t="shared" si="6"/>
        <v/>
      </c>
      <c r="BM27" s="59" t="str">
        <f t="shared" si="6"/>
        <v/>
      </c>
      <c r="BN27" s="59" t="str">
        <f t="shared" si="6"/>
        <v/>
      </c>
      <c r="BO27" s="59" t="str">
        <f t="shared" si="6"/>
        <v/>
      </c>
      <c r="BP27" s="59" t="str">
        <f t="shared" si="6"/>
        <v/>
      </c>
      <c r="BQ27" s="59" t="str">
        <f t="shared" si="6"/>
        <v/>
      </c>
      <c r="BR27" s="59" t="str">
        <f t="shared" si="6"/>
        <v/>
      </c>
      <c r="BS27" s="59" t="str">
        <f t="shared" si="6"/>
        <v/>
      </c>
      <c r="BT27" s="59" t="str">
        <f t="shared" si="7"/>
        <v/>
      </c>
      <c r="BU27" s="59" t="str">
        <f t="shared" si="5"/>
        <v/>
      </c>
      <c r="BV27" s="59" t="str">
        <f t="shared" si="5"/>
        <v/>
      </c>
      <c r="BW27" s="59" t="str">
        <f t="shared" si="5"/>
        <v/>
      </c>
    </row>
    <row r="28" spans="2:75">
      <c r="B28" s="60">
        <v>24</v>
      </c>
      <c r="C28" s="130" t="s">
        <v>305</v>
      </c>
      <c r="D28" s="131" t="s">
        <v>87</v>
      </c>
      <c r="E28" s="130" t="s">
        <v>579</v>
      </c>
      <c r="F28" s="130" t="s">
        <v>233</v>
      </c>
      <c r="G28" s="133" t="s">
        <v>580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61"/>
      <c r="AN28" s="59" t="str">
        <f t="shared" si="2"/>
        <v>24_二之宮小</v>
      </c>
      <c r="AO28" s="59" t="str">
        <f t="shared" si="8"/>
        <v>24_東部小</v>
      </c>
      <c r="AP28" s="59" t="str">
        <f t="shared" si="8"/>
        <v>24_桜木中</v>
      </c>
      <c r="AQ28" s="59" t="str">
        <f t="shared" si="8"/>
        <v>24_第一中</v>
      </c>
      <c r="AR28" s="59" t="str">
        <f t="shared" si="8"/>
        <v>24_藪塚本町南小</v>
      </c>
      <c r="AS28" s="59" t="str">
        <f t="shared" si="8"/>
        <v/>
      </c>
      <c r="AT28" s="59" t="str">
        <f t="shared" si="8"/>
        <v/>
      </c>
      <c r="AU28" s="59" t="str">
        <f t="shared" si="8"/>
        <v/>
      </c>
      <c r="AV28" s="59" t="str">
        <f t="shared" si="8"/>
        <v/>
      </c>
      <c r="AW28" s="59" t="str">
        <f t="shared" si="8"/>
        <v/>
      </c>
      <c r="AX28" s="59" t="str">
        <f t="shared" si="8"/>
        <v/>
      </c>
      <c r="AY28" s="59" t="str">
        <f t="shared" si="8"/>
        <v/>
      </c>
      <c r="AZ28" s="59" t="str">
        <f t="shared" si="8"/>
        <v/>
      </c>
      <c r="BA28" s="59" t="str">
        <f t="shared" si="8"/>
        <v/>
      </c>
      <c r="BB28" s="59" t="str">
        <f t="shared" si="8"/>
        <v/>
      </c>
      <c r="BC28" s="59" t="str">
        <f t="shared" si="8"/>
        <v/>
      </c>
      <c r="BD28" s="59" t="str">
        <f t="shared" si="6"/>
        <v/>
      </c>
      <c r="BE28" s="59" t="str">
        <f t="shared" si="6"/>
        <v/>
      </c>
      <c r="BF28" s="59" t="str">
        <f t="shared" si="6"/>
        <v/>
      </c>
      <c r="BG28" s="59" t="str">
        <f t="shared" si="6"/>
        <v/>
      </c>
      <c r="BH28" s="59" t="str">
        <f t="shared" si="6"/>
        <v/>
      </c>
      <c r="BI28" s="59" t="str">
        <f t="shared" si="6"/>
        <v/>
      </c>
      <c r="BJ28" s="59" t="str">
        <f t="shared" si="6"/>
        <v/>
      </c>
      <c r="BK28" s="59" t="str">
        <f t="shared" si="6"/>
        <v/>
      </c>
      <c r="BL28" s="59" t="str">
        <f t="shared" si="6"/>
        <v/>
      </c>
      <c r="BM28" s="59" t="str">
        <f t="shared" si="6"/>
        <v/>
      </c>
      <c r="BN28" s="59" t="str">
        <f t="shared" si="6"/>
        <v/>
      </c>
      <c r="BO28" s="59" t="str">
        <f t="shared" si="6"/>
        <v/>
      </c>
      <c r="BP28" s="59" t="str">
        <f t="shared" si="6"/>
        <v/>
      </c>
      <c r="BQ28" s="59" t="str">
        <f t="shared" si="6"/>
        <v/>
      </c>
      <c r="BR28" s="59" t="str">
        <f t="shared" si="6"/>
        <v/>
      </c>
      <c r="BS28" s="59" t="str">
        <f t="shared" si="6"/>
        <v/>
      </c>
      <c r="BT28" s="59" t="str">
        <f t="shared" si="7"/>
        <v/>
      </c>
      <c r="BU28" s="59" t="str">
        <f t="shared" si="5"/>
        <v/>
      </c>
      <c r="BV28" s="59" t="str">
        <f t="shared" si="5"/>
        <v/>
      </c>
      <c r="BW28" s="59" t="str">
        <f t="shared" si="5"/>
        <v/>
      </c>
    </row>
    <row r="29" spans="2:75">
      <c r="B29" s="60">
        <v>25</v>
      </c>
      <c r="C29" s="130" t="s">
        <v>306</v>
      </c>
      <c r="D29" s="131" t="s">
        <v>307</v>
      </c>
      <c r="E29" s="130" t="s">
        <v>581</v>
      </c>
      <c r="F29" s="130" t="s">
        <v>241</v>
      </c>
      <c r="G29" s="130" t="s">
        <v>162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61"/>
      <c r="AN29" s="59" t="str">
        <f t="shared" si="2"/>
        <v>25_笂井小</v>
      </c>
      <c r="AO29" s="59" t="str">
        <f t="shared" si="8"/>
        <v>25_中居小</v>
      </c>
      <c r="AP29" s="59" t="str">
        <f t="shared" si="8"/>
        <v>25_新里中</v>
      </c>
      <c r="AQ29" s="59" t="str">
        <f t="shared" si="8"/>
        <v>25_第二中</v>
      </c>
      <c r="AR29" s="59" t="str">
        <f t="shared" si="8"/>
        <v>25_西中</v>
      </c>
      <c r="AS29" s="59" t="str">
        <f t="shared" si="8"/>
        <v/>
      </c>
      <c r="AT29" s="59" t="str">
        <f t="shared" si="8"/>
        <v/>
      </c>
      <c r="AU29" s="59" t="str">
        <f t="shared" si="8"/>
        <v/>
      </c>
      <c r="AV29" s="59" t="str">
        <f t="shared" si="8"/>
        <v/>
      </c>
      <c r="AW29" s="59" t="str">
        <f t="shared" si="8"/>
        <v/>
      </c>
      <c r="AX29" s="59" t="str">
        <f t="shared" si="8"/>
        <v/>
      </c>
      <c r="AY29" s="59" t="str">
        <f t="shared" si="8"/>
        <v/>
      </c>
      <c r="AZ29" s="59" t="str">
        <f t="shared" si="8"/>
        <v/>
      </c>
      <c r="BA29" s="59" t="str">
        <f t="shared" si="8"/>
        <v/>
      </c>
      <c r="BB29" s="59" t="str">
        <f t="shared" si="8"/>
        <v/>
      </c>
      <c r="BC29" s="59" t="str">
        <f t="shared" si="8"/>
        <v/>
      </c>
      <c r="BD29" s="59" t="str">
        <f t="shared" si="6"/>
        <v/>
      </c>
      <c r="BE29" s="59" t="str">
        <f t="shared" si="6"/>
        <v/>
      </c>
      <c r="BF29" s="59" t="str">
        <f t="shared" si="6"/>
        <v/>
      </c>
      <c r="BG29" s="59" t="str">
        <f t="shared" si="6"/>
        <v/>
      </c>
      <c r="BH29" s="59" t="str">
        <f t="shared" si="6"/>
        <v/>
      </c>
      <c r="BI29" s="59" t="str">
        <f t="shared" si="6"/>
        <v/>
      </c>
      <c r="BJ29" s="59" t="str">
        <f t="shared" si="6"/>
        <v/>
      </c>
      <c r="BK29" s="59" t="str">
        <f t="shared" si="6"/>
        <v/>
      </c>
      <c r="BL29" s="59" t="str">
        <f t="shared" si="6"/>
        <v/>
      </c>
      <c r="BM29" s="59" t="str">
        <f t="shared" si="6"/>
        <v/>
      </c>
      <c r="BN29" s="59" t="str">
        <f t="shared" si="6"/>
        <v/>
      </c>
      <c r="BO29" s="59" t="str">
        <f t="shared" si="6"/>
        <v/>
      </c>
      <c r="BP29" s="59" t="str">
        <f t="shared" si="6"/>
        <v/>
      </c>
      <c r="BQ29" s="59" t="str">
        <f t="shared" si="6"/>
        <v/>
      </c>
      <c r="BR29" s="59" t="str">
        <f t="shared" si="6"/>
        <v/>
      </c>
      <c r="BS29" s="59" t="str">
        <f t="shared" si="6"/>
        <v/>
      </c>
      <c r="BT29" s="59" t="str">
        <f t="shared" si="7"/>
        <v/>
      </c>
      <c r="BU29" s="59" t="str">
        <f t="shared" si="5"/>
        <v/>
      </c>
      <c r="BV29" s="59" t="str">
        <f t="shared" si="5"/>
        <v/>
      </c>
      <c r="BW29" s="59" t="str">
        <f t="shared" si="5"/>
        <v/>
      </c>
    </row>
    <row r="30" spans="2:75">
      <c r="B30" s="60">
        <v>26</v>
      </c>
      <c r="C30" s="130" t="s">
        <v>222</v>
      </c>
      <c r="D30" s="131" t="s">
        <v>308</v>
      </c>
      <c r="E30" s="130" t="s">
        <v>582</v>
      </c>
      <c r="F30" s="130" t="s">
        <v>249</v>
      </c>
      <c r="G30" s="130" t="s">
        <v>146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61"/>
      <c r="AN30" s="59" t="str">
        <f t="shared" si="2"/>
        <v>26_広瀬小</v>
      </c>
      <c r="AO30" s="59" t="str">
        <f t="shared" si="8"/>
        <v>26_北部小</v>
      </c>
      <c r="AP30" s="59" t="str">
        <f t="shared" si="8"/>
        <v>26_黒保根学園</v>
      </c>
      <c r="AQ30" s="59" t="str">
        <f t="shared" si="8"/>
        <v>26_第三中</v>
      </c>
      <c r="AR30" s="59" t="str">
        <f t="shared" si="8"/>
        <v>26_東中</v>
      </c>
      <c r="AS30" s="59" t="str">
        <f t="shared" si="8"/>
        <v/>
      </c>
      <c r="AT30" s="59" t="str">
        <f t="shared" si="8"/>
        <v/>
      </c>
      <c r="AU30" s="59" t="str">
        <f t="shared" si="8"/>
        <v/>
      </c>
      <c r="AV30" s="59" t="str">
        <f t="shared" si="8"/>
        <v/>
      </c>
      <c r="AW30" s="59" t="str">
        <f t="shared" si="8"/>
        <v/>
      </c>
      <c r="AX30" s="59" t="str">
        <f t="shared" si="8"/>
        <v/>
      </c>
      <c r="AY30" s="59" t="str">
        <f t="shared" si="8"/>
        <v/>
      </c>
      <c r="AZ30" s="59" t="str">
        <f t="shared" si="8"/>
        <v/>
      </c>
      <c r="BA30" s="59" t="str">
        <f t="shared" si="8"/>
        <v/>
      </c>
      <c r="BB30" s="59" t="str">
        <f t="shared" si="8"/>
        <v/>
      </c>
      <c r="BC30" s="59" t="str">
        <f t="shared" si="8"/>
        <v/>
      </c>
      <c r="BD30" s="59" t="str">
        <f t="shared" si="6"/>
        <v/>
      </c>
      <c r="BE30" s="59" t="str">
        <f t="shared" si="6"/>
        <v/>
      </c>
      <c r="BF30" s="59" t="str">
        <f t="shared" si="6"/>
        <v/>
      </c>
      <c r="BG30" s="59" t="str">
        <f t="shared" si="6"/>
        <v/>
      </c>
      <c r="BH30" s="59" t="str">
        <f t="shared" si="6"/>
        <v/>
      </c>
      <c r="BI30" s="59" t="str">
        <f t="shared" si="6"/>
        <v/>
      </c>
      <c r="BJ30" s="59" t="str">
        <f t="shared" si="6"/>
        <v/>
      </c>
      <c r="BK30" s="59" t="str">
        <f t="shared" si="6"/>
        <v/>
      </c>
      <c r="BL30" s="59" t="str">
        <f t="shared" si="6"/>
        <v/>
      </c>
      <c r="BM30" s="59" t="str">
        <f t="shared" si="6"/>
        <v/>
      </c>
      <c r="BN30" s="59" t="str">
        <f t="shared" si="6"/>
        <v/>
      </c>
      <c r="BO30" s="59" t="str">
        <f t="shared" si="6"/>
        <v/>
      </c>
      <c r="BP30" s="59" t="str">
        <f t="shared" si="6"/>
        <v/>
      </c>
      <c r="BQ30" s="59" t="str">
        <f t="shared" si="6"/>
        <v/>
      </c>
      <c r="BR30" s="59" t="str">
        <f t="shared" si="6"/>
        <v/>
      </c>
      <c r="BS30" s="59" t="str">
        <f t="shared" si="6"/>
        <v/>
      </c>
      <c r="BT30" s="59" t="str">
        <f t="shared" si="7"/>
        <v/>
      </c>
      <c r="BU30" s="59" t="str">
        <f t="shared" si="5"/>
        <v/>
      </c>
      <c r="BV30" s="59" t="str">
        <f t="shared" si="5"/>
        <v/>
      </c>
      <c r="BW30" s="59" t="str">
        <f t="shared" si="5"/>
        <v/>
      </c>
    </row>
    <row r="31" spans="2:75">
      <c r="B31" s="60">
        <v>27</v>
      </c>
      <c r="C31" s="130" t="s">
        <v>309</v>
      </c>
      <c r="D31" s="131" t="s">
        <v>109</v>
      </c>
      <c r="E31" s="130" t="s">
        <v>583</v>
      </c>
      <c r="F31" s="130" t="s">
        <v>310</v>
      </c>
      <c r="G31" s="130" t="s">
        <v>165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61"/>
      <c r="AN31" s="59" t="str">
        <f t="shared" si="2"/>
        <v>27_大利根小</v>
      </c>
      <c r="AO31" s="59" t="str">
        <f t="shared" si="8"/>
        <v>27_西部小</v>
      </c>
      <c r="AP31" s="59" t="str">
        <f t="shared" si="8"/>
        <v>27_商業高</v>
      </c>
      <c r="AQ31" s="59" t="str">
        <f t="shared" si="8"/>
        <v>27_殖蓮中</v>
      </c>
      <c r="AR31" s="59" t="str">
        <f t="shared" si="8"/>
        <v>27_南中</v>
      </c>
      <c r="AS31" s="59" t="str">
        <f t="shared" si="8"/>
        <v/>
      </c>
      <c r="AT31" s="59" t="str">
        <f t="shared" si="8"/>
        <v/>
      </c>
      <c r="AU31" s="59" t="str">
        <f t="shared" si="8"/>
        <v/>
      </c>
      <c r="AV31" s="59" t="str">
        <f t="shared" si="8"/>
        <v/>
      </c>
      <c r="AW31" s="59" t="str">
        <f t="shared" si="8"/>
        <v/>
      </c>
      <c r="AX31" s="59" t="str">
        <f t="shared" si="8"/>
        <v/>
      </c>
      <c r="AY31" s="59" t="str">
        <f t="shared" si="8"/>
        <v/>
      </c>
      <c r="AZ31" s="59" t="str">
        <f t="shared" si="8"/>
        <v/>
      </c>
      <c r="BA31" s="59" t="str">
        <f t="shared" si="8"/>
        <v/>
      </c>
      <c r="BB31" s="59" t="str">
        <f t="shared" si="8"/>
        <v/>
      </c>
      <c r="BC31" s="59" t="str">
        <f t="shared" si="8"/>
        <v/>
      </c>
      <c r="BD31" s="59" t="str">
        <f t="shared" si="6"/>
        <v/>
      </c>
      <c r="BE31" s="59" t="str">
        <f t="shared" si="6"/>
        <v/>
      </c>
      <c r="BF31" s="59" t="str">
        <f t="shared" si="6"/>
        <v/>
      </c>
      <c r="BG31" s="59" t="str">
        <f t="shared" si="6"/>
        <v/>
      </c>
      <c r="BH31" s="59" t="str">
        <f t="shared" si="6"/>
        <v/>
      </c>
      <c r="BI31" s="59" t="str">
        <f t="shared" si="6"/>
        <v/>
      </c>
      <c r="BJ31" s="59" t="str">
        <f t="shared" si="6"/>
        <v/>
      </c>
      <c r="BK31" s="59" t="str">
        <f t="shared" si="6"/>
        <v/>
      </c>
      <c r="BL31" s="59" t="str">
        <f t="shared" si="6"/>
        <v/>
      </c>
      <c r="BM31" s="59" t="str">
        <f t="shared" si="6"/>
        <v/>
      </c>
      <c r="BN31" s="59" t="str">
        <f t="shared" si="6"/>
        <v/>
      </c>
      <c r="BO31" s="59" t="str">
        <f t="shared" si="6"/>
        <v/>
      </c>
      <c r="BP31" s="59" t="str">
        <f t="shared" si="6"/>
        <v/>
      </c>
      <c r="BQ31" s="59" t="str">
        <f t="shared" si="6"/>
        <v/>
      </c>
      <c r="BR31" s="59" t="str">
        <f t="shared" si="6"/>
        <v/>
      </c>
      <c r="BS31" s="59" t="str">
        <f t="shared" si="6"/>
        <v/>
      </c>
      <c r="BT31" s="59" t="str">
        <f t="shared" si="7"/>
        <v/>
      </c>
      <c r="BU31" s="59" t="str">
        <f t="shared" si="5"/>
        <v/>
      </c>
      <c r="BV31" s="59" t="str">
        <f t="shared" si="5"/>
        <v/>
      </c>
      <c r="BW31" s="59" t="str">
        <f t="shared" si="5"/>
        <v/>
      </c>
    </row>
    <row r="32" spans="2:75">
      <c r="B32" s="60">
        <v>28</v>
      </c>
      <c r="C32" s="130" t="s">
        <v>311</v>
      </c>
      <c r="D32" s="131" t="s">
        <v>312</v>
      </c>
      <c r="E32" s="130"/>
      <c r="F32" s="130" t="s">
        <v>313</v>
      </c>
      <c r="G32" s="130" t="s">
        <v>314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61"/>
      <c r="AN32" s="59" t="str">
        <f t="shared" si="2"/>
        <v>28_桃瀬小</v>
      </c>
      <c r="AO32" s="59" t="str">
        <f t="shared" si="8"/>
        <v>28_乗附小</v>
      </c>
      <c r="AP32" s="59" t="str">
        <f t="shared" si="8"/>
        <v/>
      </c>
      <c r="AQ32" s="59" t="str">
        <f t="shared" si="8"/>
        <v>28_宮郷中</v>
      </c>
      <c r="AR32" s="59" t="str">
        <f t="shared" si="8"/>
        <v>28_休泊中</v>
      </c>
      <c r="AS32" s="59" t="str">
        <f t="shared" si="8"/>
        <v/>
      </c>
      <c r="AT32" s="59" t="str">
        <f t="shared" si="8"/>
        <v/>
      </c>
      <c r="AU32" s="59" t="str">
        <f t="shared" si="8"/>
        <v/>
      </c>
      <c r="AV32" s="59" t="str">
        <f t="shared" si="8"/>
        <v/>
      </c>
      <c r="AW32" s="59" t="str">
        <f t="shared" si="8"/>
        <v/>
      </c>
      <c r="AX32" s="59" t="str">
        <f t="shared" si="8"/>
        <v/>
      </c>
      <c r="AY32" s="59" t="str">
        <f t="shared" si="8"/>
        <v/>
      </c>
      <c r="AZ32" s="59" t="str">
        <f t="shared" si="8"/>
        <v/>
      </c>
      <c r="BA32" s="59" t="str">
        <f t="shared" si="8"/>
        <v/>
      </c>
      <c r="BB32" s="59" t="str">
        <f t="shared" si="8"/>
        <v/>
      </c>
      <c r="BC32" s="59" t="str">
        <f t="shared" si="8"/>
        <v/>
      </c>
      <c r="BD32" s="59" t="str">
        <f t="shared" si="6"/>
        <v/>
      </c>
      <c r="BE32" s="59" t="str">
        <f t="shared" si="6"/>
        <v/>
      </c>
      <c r="BF32" s="59" t="str">
        <f t="shared" si="6"/>
        <v/>
      </c>
      <c r="BG32" s="59" t="str">
        <f t="shared" si="6"/>
        <v/>
      </c>
      <c r="BH32" s="59" t="str">
        <f t="shared" si="6"/>
        <v/>
      </c>
      <c r="BI32" s="59" t="str">
        <f t="shared" si="6"/>
        <v/>
      </c>
      <c r="BJ32" s="59" t="str">
        <f t="shared" si="6"/>
        <v/>
      </c>
      <c r="BK32" s="59" t="str">
        <f t="shared" si="6"/>
        <v/>
      </c>
      <c r="BL32" s="59" t="str">
        <f t="shared" si="6"/>
        <v/>
      </c>
      <c r="BM32" s="59" t="str">
        <f t="shared" si="6"/>
        <v/>
      </c>
      <c r="BN32" s="59" t="str">
        <f t="shared" si="6"/>
        <v/>
      </c>
      <c r="BO32" s="59" t="str">
        <f t="shared" si="6"/>
        <v/>
      </c>
      <c r="BP32" s="59" t="str">
        <f t="shared" si="6"/>
        <v/>
      </c>
      <c r="BQ32" s="59" t="str">
        <f t="shared" si="6"/>
        <v/>
      </c>
      <c r="BR32" s="59" t="str">
        <f t="shared" si="6"/>
        <v/>
      </c>
      <c r="BS32" s="59" t="str">
        <f t="shared" si="6"/>
        <v/>
      </c>
      <c r="BT32" s="59" t="str">
        <f t="shared" si="7"/>
        <v/>
      </c>
      <c r="BU32" s="59" t="str">
        <f t="shared" si="5"/>
        <v/>
      </c>
      <c r="BV32" s="59" t="str">
        <f t="shared" si="5"/>
        <v/>
      </c>
      <c r="BW32" s="59" t="str">
        <f t="shared" si="5"/>
        <v/>
      </c>
    </row>
    <row r="33" spans="2:75">
      <c r="B33" s="60">
        <v>29</v>
      </c>
      <c r="C33" s="130" t="s">
        <v>315</v>
      </c>
      <c r="D33" s="131" t="s">
        <v>316</v>
      </c>
      <c r="E33" s="130"/>
      <c r="F33" s="130" t="s">
        <v>257</v>
      </c>
      <c r="G33" s="130" t="s">
        <v>317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61"/>
      <c r="AN33" s="59" t="str">
        <f t="shared" si="2"/>
        <v>29_荒牧小</v>
      </c>
      <c r="AO33" s="59" t="str">
        <f t="shared" si="8"/>
        <v>29_浜尻小</v>
      </c>
      <c r="AP33" s="59" t="str">
        <f t="shared" si="8"/>
        <v/>
      </c>
      <c r="AQ33" s="59" t="str">
        <f t="shared" si="8"/>
        <v>29_第四中</v>
      </c>
      <c r="AR33" s="59" t="str">
        <f t="shared" si="8"/>
        <v>29_強戸中</v>
      </c>
      <c r="AS33" s="59" t="str">
        <f t="shared" si="8"/>
        <v/>
      </c>
      <c r="AT33" s="59" t="str">
        <f t="shared" si="8"/>
        <v/>
      </c>
      <c r="AU33" s="59" t="str">
        <f t="shared" si="8"/>
        <v/>
      </c>
      <c r="AV33" s="59" t="str">
        <f t="shared" si="8"/>
        <v/>
      </c>
      <c r="AW33" s="59" t="str">
        <f t="shared" si="8"/>
        <v/>
      </c>
      <c r="AX33" s="59" t="str">
        <f t="shared" si="8"/>
        <v/>
      </c>
      <c r="AY33" s="59" t="str">
        <f t="shared" si="8"/>
        <v/>
      </c>
      <c r="AZ33" s="59" t="str">
        <f t="shared" si="8"/>
        <v/>
      </c>
      <c r="BA33" s="59" t="str">
        <f t="shared" si="8"/>
        <v/>
      </c>
      <c r="BB33" s="59" t="str">
        <f t="shared" si="8"/>
        <v/>
      </c>
      <c r="BC33" s="59" t="str">
        <f t="shared" si="8"/>
        <v/>
      </c>
      <c r="BD33" s="59" t="str">
        <f t="shared" si="6"/>
        <v/>
      </c>
      <c r="BE33" s="59" t="str">
        <f t="shared" si="6"/>
        <v/>
      </c>
      <c r="BF33" s="59" t="str">
        <f t="shared" si="6"/>
        <v/>
      </c>
      <c r="BG33" s="59" t="str">
        <f t="shared" si="6"/>
        <v/>
      </c>
      <c r="BH33" s="59" t="str">
        <f t="shared" si="6"/>
        <v/>
      </c>
      <c r="BI33" s="59" t="str">
        <f t="shared" si="6"/>
        <v/>
      </c>
      <c r="BJ33" s="59" t="str">
        <f t="shared" si="6"/>
        <v/>
      </c>
      <c r="BK33" s="59" t="str">
        <f t="shared" si="6"/>
        <v/>
      </c>
      <c r="BL33" s="59" t="str">
        <f t="shared" si="6"/>
        <v/>
      </c>
      <c r="BM33" s="59" t="str">
        <f t="shared" si="6"/>
        <v/>
      </c>
      <c r="BN33" s="59" t="str">
        <f t="shared" si="6"/>
        <v/>
      </c>
      <c r="BO33" s="59" t="str">
        <f t="shared" si="6"/>
        <v/>
      </c>
      <c r="BP33" s="59" t="str">
        <f t="shared" si="6"/>
        <v/>
      </c>
      <c r="BQ33" s="59" t="str">
        <f t="shared" si="6"/>
        <v/>
      </c>
      <c r="BR33" s="59" t="str">
        <f t="shared" si="6"/>
        <v/>
      </c>
      <c r="BS33" s="59" t="str">
        <f t="shared" si="6"/>
        <v/>
      </c>
      <c r="BT33" s="59" t="str">
        <f t="shared" si="7"/>
        <v/>
      </c>
      <c r="BU33" s="59" t="str">
        <f t="shared" si="5"/>
        <v/>
      </c>
      <c r="BV33" s="59" t="str">
        <f t="shared" si="5"/>
        <v/>
      </c>
      <c r="BW33" s="59" t="str">
        <f t="shared" si="5"/>
        <v/>
      </c>
    </row>
    <row r="34" spans="2:75">
      <c r="B34" s="60">
        <v>30</v>
      </c>
      <c r="C34" s="130" t="s">
        <v>318</v>
      </c>
      <c r="D34" s="131" t="s">
        <v>319</v>
      </c>
      <c r="E34" s="130"/>
      <c r="F34" s="130" t="s">
        <v>320</v>
      </c>
      <c r="G34" s="130" t="s">
        <v>321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61"/>
      <c r="AN34" s="59" t="str">
        <f t="shared" si="2"/>
        <v>30_荒牧小みやま分校</v>
      </c>
      <c r="AO34" s="59" t="str">
        <f t="shared" si="8"/>
        <v>30_矢中小</v>
      </c>
      <c r="AP34" s="59" t="str">
        <f t="shared" si="8"/>
        <v/>
      </c>
      <c r="AQ34" s="59" t="str">
        <f t="shared" si="8"/>
        <v>30_赤堀中</v>
      </c>
      <c r="AR34" s="59" t="str">
        <f t="shared" si="8"/>
        <v>30_宝泉中</v>
      </c>
      <c r="AS34" s="59" t="str">
        <f t="shared" si="8"/>
        <v/>
      </c>
      <c r="AT34" s="59" t="str">
        <f t="shared" si="8"/>
        <v/>
      </c>
      <c r="AU34" s="59" t="str">
        <f t="shared" si="8"/>
        <v/>
      </c>
      <c r="AV34" s="59" t="str">
        <f t="shared" si="8"/>
        <v/>
      </c>
      <c r="AW34" s="59" t="str">
        <f t="shared" si="8"/>
        <v/>
      </c>
      <c r="AX34" s="59" t="str">
        <f t="shared" si="8"/>
        <v/>
      </c>
      <c r="AY34" s="59" t="str">
        <f t="shared" si="8"/>
        <v/>
      </c>
      <c r="AZ34" s="59" t="str">
        <f t="shared" si="8"/>
        <v/>
      </c>
      <c r="BA34" s="59" t="str">
        <f t="shared" si="8"/>
        <v/>
      </c>
      <c r="BB34" s="59" t="str">
        <f t="shared" si="8"/>
        <v/>
      </c>
      <c r="BC34" s="59" t="str">
        <f t="shared" si="8"/>
        <v/>
      </c>
      <c r="BD34" s="59" t="str">
        <f t="shared" si="6"/>
        <v/>
      </c>
      <c r="BE34" s="59" t="str">
        <f t="shared" si="6"/>
        <v/>
      </c>
      <c r="BF34" s="59" t="str">
        <f t="shared" si="6"/>
        <v/>
      </c>
      <c r="BG34" s="59" t="str">
        <f t="shared" si="6"/>
        <v/>
      </c>
      <c r="BH34" s="59" t="str">
        <f t="shared" si="6"/>
        <v/>
      </c>
      <c r="BI34" s="59" t="str">
        <f t="shared" si="6"/>
        <v/>
      </c>
      <c r="BJ34" s="59" t="str">
        <f t="shared" si="6"/>
        <v/>
      </c>
      <c r="BK34" s="59" t="str">
        <f t="shared" si="6"/>
        <v/>
      </c>
      <c r="BL34" s="59" t="str">
        <f t="shared" si="6"/>
        <v/>
      </c>
      <c r="BM34" s="59" t="str">
        <f t="shared" si="6"/>
        <v/>
      </c>
      <c r="BN34" s="59" t="str">
        <f t="shared" si="6"/>
        <v/>
      </c>
      <c r="BO34" s="59" t="str">
        <f t="shared" si="6"/>
        <v/>
      </c>
      <c r="BP34" s="59" t="str">
        <f t="shared" si="6"/>
        <v/>
      </c>
      <c r="BQ34" s="59" t="str">
        <f t="shared" si="6"/>
        <v/>
      </c>
      <c r="BR34" s="59" t="str">
        <f t="shared" si="6"/>
        <v/>
      </c>
      <c r="BS34" s="59" t="str">
        <f t="shared" si="6"/>
        <v/>
      </c>
      <c r="BT34" s="59" t="str">
        <f t="shared" si="7"/>
        <v/>
      </c>
      <c r="BU34" s="59" t="str">
        <f t="shared" si="5"/>
        <v/>
      </c>
      <c r="BV34" s="59" t="str">
        <f t="shared" si="5"/>
        <v/>
      </c>
      <c r="BW34" s="59" t="str">
        <f t="shared" si="5"/>
        <v/>
      </c>
    </row>
    <row r="35" spans="2:75">
      <c r="B35" s="60">
        <v>31</v>
      </c>
      <c r="C35" s="130" t="s">
        <v>322</v>
      </c>
      <c r="D35" s="131" t="s">
        <v>323</v>
      </c>
      <c r="E35" s="130"/>
      <c r="F35" s="130" t="s">
        <v>324</v>
      </c>
      <c r="G35" s="130" t="s">
        <v>325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61"/>
      <c r="AN35" s="59" t="str">
        <f t="shared" si="2"/>
        <v>31_わかば小</v>
      </c>
      <c r="AO35" s="59" t="str">
        <f t="shared" si="8"/>
        <v>31_城山小</v>
      </c>
      <c r="AP35" s="59" t="str">
        <f t="shared" si="8"/>
        <v/>
      </c>
      <c r="AQ35" s="59" t="str">
        <f t="shared" si="8"/>
        <v>31_あずま中</v>
      </c>
      <c r="AR35" s="59" t="str">
        <f t="shared" si="8"/>
        <v>31_毛里田中</v>
      </c>
      <c r="AS35" s="59" t="str">
        <f t="shared" si="8"/>
        <v/>
      </c>
      <c r="AT35" s="59" t="str">
        <f t="shared" si="8"/>
        <v/>
      </c>
      <c r="AU35" s="59" t="str">
        <f t="shared" si="8"/>
        <v/>
      </c>
      <c r="AV35" s="59" t="str">
        <f t="shared" si="8"/>
        <v/>
      </c>
      <c r="AW35" s="59" t="str">
        <f t="shared" si="8"/>
        <v/>
      </c>
      <c r="AX35" s="59" t="str">
        <f t="shared" si="8"/>
        <v/>
      </c>
      <c r="AY35" s="59" t="str">
        <f t="shared" si="8"/>
        <v/>
      </c>
      <c r="AZ35" s="59" t="str">
        <f t="shared" si="8"/>
        <v/>
      </c>
      <c r="BA35" s="59" t="str">
        <f t="shared" si="8"/>
        <v/>
      </c>
      <c r="BB35" s="59" t="str">
        <f t="shared" si="8"/>
        <v/>
      </c>
      <c r="BC35" s="59" t="str">
        <f t="shared" si="8"/>
        <v/>
      </c>
      <c r="BD35" s="59" t="str">
        <f t="shared" si="6"/>
        <v/>
      </c>
      <c r="BE35" s="59" t="str">
        <f t="shared" si="6"/>
        <v/>
      </c>
      <c r="BF35" s="59" t="str">
        <f t="shared" si="6"/>
        <v/>
      </c>
      <c r="BG35" s="59" t="str">
        <f t="shared" si="6"/>
        <v/>
      </c>
      <c r="BH35" s="59" t="str">
        <f t="shared" si="6"/>
        <v/>
      </c>
      <c r="BI35" s="59" t="str">
        <f t="shared" si="6"/>
        <v/>
      </c>
      <c r="BJ35" s="59" t="str">
        <f t="shared" si="6"/>
        <v/>
      </c>
      <c r="BK35" s="59" t="str">
        <f t="shared" si="6"/>
        <v/>
      </c>
      <c r="BL35" s="59" t="str">
        <f t="shared" si="6"/>
        <v/>
      </c>
      <c r="BM35" s="59" t="str">
        <f t="shared" si="6"/>
        <v/>
      </c>
      <c r="BN35" s="59" t="str">
        <f t="shared" si="6"/>
        <v/>
      </c>
      <c r="BO35" s="59" t="str">
        <f t="shared" si="6"/>
        <v/>
      </c>
      <c r="BP35" s="59" t="str">
        <f t="shared" si="6"/>
        <v/>
      </c>
      <c r="BQ35" s="59" t="str">
        <f t="shared" si="6"/>
        <v/>
      </c>
      <c r="BR35" s="59" t="str">
        <f t="shared" si="6"/>
        <v/>
      </c>
      <c r="BS35" s="59" t="str">
        <f t="shared" si="6"/>
        <v/>
      </c>
      <c r="BT35" s="59" t="str">
        <f t="shared" si="7"/>
        <v/>
      </c>
      <c r="BU35" s="59" t="str">
        <f t="shared" si="5"/>
        <v/>
      </c>
      <c r="BV35" s="59" t="str">
        <f t="shared" si="5"/>
        <v/>
      </c>
      <c r="BW35" s="59" t="str">
        <f t="shared" si="5"/>
        <v/>
      </c>
    </row>
    <row r="36" spans="2:75">
      <c r="B36" s="60">
        <v>32</v>
      </c>
      <c r="C36" s="130" t="s">
        <v>326</v>
      </c>
      <c r="D36" s="131" t="s">
        <v>327</v>
      </c>
      <c r="E36" s="130"/>
      <c r="F36" s="130" t="s">
        <v>328</v>
      </c>
      <c r="G36" s="130" t="s">
        <v>329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61"/>
      <c r="AN36" s="59" t="str">
        <f t="shared" si="2"/>
        <v>32_勝山小</v>
      </c>
      <c r="AO36" s="59" t="str">
        <f t="shared" si="8"/>
        <v>32_鼻高小</v>
      </c>
      <c r="AP36" s="59" t="str">
        <f t="shared" si="8"/>
        <v/>
      </c>
      <c r="AQ36" s="59" t="str">
        <f t="shared" si="8"/>
        <v>32_境北中</v>
      </c>
      <c r="AR36" s="59" t="str">
        <f t="shared" si="8"/>
        <v>32_城西中</v>
      </c>
      <c r="AS36" s="59" t="str">
        <f t="shared" si="8"/>
        <v/>
      </c>
      <c r="AT36" s="59" t="str">
        <f t="shared" si="8"/>
        <v/>
      </c>
      <c r="AU36" s="59" t="str">
        <f t="shared" si="8"/>
        <v/>
      </c>
      <c r="AV36" s="59" t="str">
        <f t="shared" si="8"/>
        <v/>
      </c>
      <c r="AW36" s="59" t="str">
        <f t="shared" si="8"/>
        <v/>
      </c>
      <c r="AX36" s="59" t="str">
        <f t="shared" si="8"/>
        <v/>
      </c>
      <c r="AY36" s="59" t="str">
        <f t="shared" si="8"/>
        <v/>
      </c>
      <c r="AZ36" s="59" t="str">
        <f t="shared" si="8"/>
        <v/>
      </c>
      <c r="BA36" s="59" t="str">
        <f t="shared" si="8"/>
        <v/>
      </c>
      <c r="BB36" s="59" t="str">
        <f t="shared" si="8"/>
        <v/>
      </c>
      <c r="BC36" s="59" t="str">
        <f t="shared" si="8"/>
        <v/>
      </c>
      <c r="BD36" s="59" t="str">
        <f t="shared" si="6"/>
        <v/>
      </c>
      <c r="BE36" s="59" t="str">
        <f t="shared" si="6"/>
        <v/>
      </c>
      <c r="BF36" s="59" t="str">
        <f t="shared" si="6"/>
        <v/>
      </c>
      <c r="BG36" s="59" t="str">
        <f t="shared" si="6"/>
        <v/>
      </c>
      <c r="BH36" s="59" t="str">
        <f t="shared" si="6"/>
        <v/>
      </c>
      <c r="BI36" s="59" t="str">
        <f t="shared" si="6"/>
        <v/>
      </c>
      <c r="BJ36" s="59" t="str">
        <f t="shared" si="6"/>
        <v/>
      </c>
      <c r="BK36" s="59" t="str">
        <f t="shared" si="6"/>
        <v/>
      </c>
      <c r="BL36" s="59" t="str">
        <f t="shared" si="6"/>
        <v/>
      </c>
      <c r="BM36" s="59" t="str">
        <f t="shared" si="6"/>
        <v/>
      </c>
      <c r="BN36" s="59" t="str">
        <f t="shared" si="6"/>
        <v/>
      </c>
      <c r="BO36" s="59" t="str">
        <f t="shared" si="6"/>
        <v/>
      </c>
      <c r="BP36" s="59" t="str">
        <f t="shared" si="6"/>
        <v/>
      </c>
      <c r="BQ36" s="59" t="str">
        <f t="shared" si="6"/>
        <v/>
      </c>
      <c r="BR36" s="59" t="str">
        <f t="shared" ref="BR36:BW67" si="9">IF(AG36&lt;&gt;"",TEXT($B36,"00")&amp;"_"&amp;AG36,"")</f>
        <v/>
      </c>
      <c r="BS36" s="59" t="str">
        <f t="shared" si="9"/>
        <v/>
      </c>
      <c r="BT36" s="59" t="str">
        <f t="shared" si="7"/>
        <v/>
      </c>
      <c r="BU36" s="59" t="str">
        <f t="shared" si="5"/>
        <v/>
      </c>
      <c r="BV36" s="59" t="str">
        <f t="shared" si="5"/>
        <v/>
      </c>
      <c r="BW36" s="59" t="str">
        <f t="shared" si="5"/>
        <v/>
      </c>
    </row>
    <row r="37" spans="2:75">
      <c r="B37" s="60">
        <v>33</v>
      </c>
      <c r="C37" s="130" t="s">
        <v>330</v>
      </c>
      <c r="D37" s="131" t="s">
        <v>331</v>
      </c>
      <c r="E37" s="130"/>
      <c r="F37" s="130" t="s">
        <v>332</v>
      </c>
      <c r="G37" s="130" t="s">
        <v>333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61"/>
      <c r="AN37" s="59" t="str">
        <f t="shared" si="2"/>
        <v>33_元総社南小</v>
      </c>
      <c r="AO37" s="59" t="str">
        <f t="shared" si="8"/>
        <v>33_倉渕小</v>
      </c>
      <c r="AP37" s="59" t="str">
        <f t="shared" si="8"/>
        <v/>
      </c>
      <c r="AQ37" s="59" t="str">
        <f t="shared" si="8"/>
        <v>33_境西中</v>
      </c>
      <c r="AR37" s="59" t="str">
        <f t="shared" si="8"/>
        <v>33_城東中</v>
      </c>
      <c r="AS37" s="59" t="str">
        <f t="shared" si="8"/>
        <v/>
      </c>
      <c r="AT37" s="59" t="str">
        <f t="shared" si="8"/>
        <v/>
      </c>
      <c r="AU37" s="59" t="str">
        <f t="shared" si="8"/>
        <v/>
      </c>
      <c r="AV37" s="59" t="str">
        <f t="shared" si="8"/>
        <v/>
      </c>
      <c r="AW37" s="59" t="str">
        <f t="shared" si="8"/>
        <v/>
      </c>
      <c r="AX37" s="59" t="str">
        <f t="shared" si="8"/>
        <v/>
      </c>
      <c r="AY37" s="59" t="str">
        <f t="shared" si="8"/>
        <v/>
      </c>
      <c r="AZ37" s="59" t="str">
        <f t="shared" si="8"/>
        <v/>
      </c>
      <c r="BA37" s="59" t="str">
        <f t="shared" si="8"/>
        <v/>
      </c>
      <c r="BB37" s="59" t="str">
        <f t="shared" si="8"/>
        <v/>
      </c>
      <c r="BC37" s="59" t="str">
        <f t="shared" si="8"/>
        <v/>
      </c>
      <c r="BD37" s="59" t="str">
        <f t="shared" ref="BD37:BQ55" si="10">IF(S37&lt;&gt;"",TEXT($B37,"00")&amp;"_"&amp;S37,"")</f>
        <v/>
      </c>
      <c r="BE37" s="59" t="str">
        <f t="shared" si="10"/>
        <v/>
      </c>
      <c r="BF37" s="59" t="str">
        <f t="shared" si="10"/>
        <v/>
      </c>
      <c r="BG37" s="59" t="str">
        <f t="shared" si="10"/>
        <v/>
      </c>
      <c r="BH37" s="59" t="str">
        <f t="shared" si="10"/>
        <v/>
      </c>
      <c r="BI37" s="59" t="str">
        <f t="shared" si="10"/>
        <v/>
      </c>
      <c r="BJ37" s="59" t="str">
        <f t="shared" si="10"/>
        <v/>
      </c>
      <c r="BK37" s="59" t="str">
        <f t="shared" si="10"/>
        <v/>
      </c>
      <c r="BL37" s="59" t="str">
        <f t="shared" si="10"/>
        <v/>
      </c>
      <c r="BM37" s="59" t="str">
        <f t="shared" si="10"/>
        <v/>
      </c>
      <c r="BN37" s="59" t="str">
        <f t="shared" si="10"/>
        <v/>
      </c>
      <c r="BO37" s="59" t="str">
        <f t="shared" si="10"/>
        <v/>
      </c>
      <c r="BP37" s="59" t="str">
        <f t="shared" si="10"/>
        <v/>
      </c>
      <c r="BQ37" s="59" t="str">
        <f t="shared" si="10"/>
        <v/>
      </c>
      <c r="BR37" s="59" t="str">
        <f t="shared" si="9"/>
        <v/>
      </c>
      <c r="BS37" s="59" t="str">
        <f t="shared" si="9"/>
        <v/>
      </c>
      <c r="BT37" s="59" t="str">
        <f t="shared" si="7"/>
        <v/>
      </c>
      <c r="BU37" s="59" t="str">
        <f t="shared" si="7"/>
        <v/>
      </c>
      <c r="BV37" s="59" t="str">
        <f t="shared" si="7"/>
        <v/>
      </c>
      <c r="BW37" s="59" t="str">
        <f t="shared" si="7"/>
        <v/>
      </c>
    </row>
    <row r="38" spans="2:75">
      <c r="B38" s="60">
        <v>34</v>
      </c>
      <c r="C38" s="130" t="s">
        <v>334</v>
      </c>
      <c r="D38" s="131" t="s">
        <v>335</v>
      </c>
      <c r="E38" s="130"/>
      <c r="F38" s="130" t="s">
        <v>336</v>
      </c>
      <c r="G38" s="130" t="s">
        <v>337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61"/>
      <c r="AN38" s="59" t="str">
        <f t="shared" si="2"/>
        <v>34_桃木小</v>
      </c>
      <c r="AO38" s="59" t="str">
        <f t="shared" ref="AO38:BC54" si="11">IF(D38&lt;&gt;"",TEXT($B38,"00")&amp;"_"&amp;D38,"")</f>
        <v>34_箕輪小</v>
      </c>
      <c r="AP38" s="59" t="str">
        <f t="shared" si="11"/>
        <v/>
      </c>
      <c r="AQ38" s="59" t="str">
        <f t="shared" si="11"/>
        <v>34_境南中</v>
      </c>
      <c r="AR38" s="59" t="str">
        <f t="shared" si="11"/>
        <v>34_旭中</v>
      </c>
      <c r="AS38" s="59" t="str">
        <f t="shared" si="11"/>
        <v/>
      </c>
      <c r="AT38" s="59" t="str">
        <f t="shared" si="11"/>
        <v/>
      </c>
      <c r="AU38" s="59" t="str">
        <f t="shared" si="11"/>
        <v/>
      </c>
      <c r="AV38" s="59" t="str">
        <f t="shared" si="11"/>
        <v/>
      </c>
      <c r="AW38" s="59" t="str">
        <f t="shared" si="11"/>
        <v/>
      </c>
      <c r="AX38" s="59" t="str">
        <f t="shared" si="11"/>
        <v/>
      </c>
      <c r="AY38" s="59" t="str">
        <f t="shared" si="11"/>
        <v/>
      </c>
      <c r="AZ38" s="59" t="str">
        <f t="shared" si="11"/>
        <v/>
      </c>
      <c r="BA38" s="59" t="str">
        <f t="shared" si="11"/>
        <v/>
      </c>
      <c r="BB38" s="59" t="str">
        <f t="shared" si="11"/>
        <v/>
      </c>
      <c r="BC38" s="59" t="str">
        <f t="shared" si="11"/>
        <v/>
      </c>
      <c r="BD38" s="59" t="str">
        <f t="shared" si="10"/>
        <v/>
      </c>
      <c r="BE38" s="59" t="str">
        <f t="shared" si="10"/>
        <v/>
      </c>
      <c r="BF38" s="59" t="str">
        <f t="shared" si="10"/>
        <v/>
      </c>
      <c r="BG38" s="59" t="str">
        <f t="shared" si="10"/>
        <v/>
      </c>
      <c r="BH38" s="59" t="str">
        <f t="shared" si="10"/>
        <v/>
      </c>
      <c r="BI38" s="59" t="str">
        <f t="shared" si="10"/>
        <v/>
      </c>
      <c r="BJ38" s="59" t="str">
        <f t="shared" si="10"/>
        <v/>
      </c>
      <c r="BK38" s="59" t="str">
        <f t="shared" si="10"/>
        <v/>
      </c>
      <c r="BL38" s="59" t="str">
        <f t="shared" si="10"/>
        <v/>
      </c>
      <c r="BM38" s="59" t="str">
        <f t="shared" si="10"/>
        <v/>
      </c>
      <c r="BN38" s="59" t="str">
        <f t="shared" si="10"/>
        <v/>
      </c>
      <c r="BO38" s="59" t="str">
        <f t="shared" si="10"/>
        <v/>
      </c>
      <c r="BP38" s="59" t="str">
        <f t="shared" si="10"/>
        <v/>
      </c>
      <c r="BQ38" s="59" t="str">
        <f t="shared" si="10"/>
        <v/>
      </c>
      <c r="BR38" s="59" t="str">
        <f t="shared" si="9"/>
        <v/>
      </c>
      <c r="BS38" s="59" t="str">
        <f t="shared" si="9"/>
        <v/>
      </c>
      <c r="BT38" s="59" t="str">
        <f t="shared" si="7"/>
        <v/>
      </c>
      <c r="BU38" s="59" t="str">
        <f t="shared" si="7"/>
        <v/>
      </c>
      <c r="BV38" s="59" t="str">
        <f t="shared" si="7"/>
        <v/>
      </c>
      <c r="BW38" s="59" t="str">
        <f t="shared" si="7"/>
        <v/>
      </c>
    </row>
    <row r="39" spans="2:75">
      <c r="B39" s="60">
        <v>35</v>
      </c>
      <c r="C39" s="130" t="s">
        <v>338</v>
      </c>
      <c r="D39" s="131" t="s">
        <v>339</v>
      </c>
      <c r="E39" s="130"/>
      <c r="F39" s="130" t="s">
        <v>584</v>
      </c>
      <c r="G39" s="130" t="s">
        <v>340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61"/>
      <c r="AN39" s="59" t="str">
        <f t="shared" si="2"/>
        <v>35_山王小</v>
      </c>
      <c r="AO39" s="59" t="str">
        <f t="shared" si="11"/>
        <v>35_車郷小</v>
      </c>
      <c r="AP39" s="59" t="str">
        <f t="shared" si="11"/>
        <v/>
      </c>
      <c r="AQ39" s="59" t="str">
        <f t="shared" si="11"/>
        <v>35_四ツ葉学園</v>
      </c>
      <c r="AR39" s="59" t="str">
        <f t="shared" si="11"/>
        <v>35_尾島中</v>
      </c>
      <c r="AS39" s="59" t="str">
        <f t="shared" si="11"/>
        <v/>
      </c>
      <c r="AT39" s="59" t="str">
        <f t="shared" si="11"/>
        <v/>
      </c>
      <c r="AU39" s="59" t="str">
        <f t="shared" si="11"/>
        <v/>
      </c>
      <c r="AV39" s="59" t="str">
        <f t="shared" si="11"/>
        <v/>
      </c>
      <c r="AW39" s="59" t="str">
        <f t="shared" si="11"/>
        <v/>
      </c>
      <c r="AX39" s="59" t="str">
        <f t="shared" si="11"/>
        <v/>
      </c>
      <c r="AY39" s="59" t="str">
        <f t="shared" si="11"/>
        <v/>
      </c>
      <c r="AZ39" s="59" t="str">
        <f t="shared" si="11"/>
        <v/>
      </c>
      <c r="BA39" s="59" t="str">
        <f t="shared" si="11"/>
        <v/>
      </c>
      <c r="BB39" s="59" t="str">
        <f t="shared" si="11"/>
        <v/>
      </c>
      <c r="BC39" s="59" t="str">
        <f t="shared" si="11"/>
        <v/>
      </c>
      <c r="BD39" s="59" t="str">
        <f t="shared" si="10"/>
        <v/>
      </c>
      <c r="BE39" s="59" t="str">
        <f t="shared" si="10"/>
        <v/>
      </c>
      <c r="BF39" s="59" t="str">
        <f t="shared" si="10"/>
        <v/>
      </c>
      <c r="BG39" s="59" t="str">
        <f t="shared" si="10"/>
        <v/>
      </c>
      <c r="BH39" s="59" t="str">
        <f t="shared" si="10"/>
        <v/>
      </c>
      <c r="BI39" s="59" t="str">
        <f t="shared" si="10"/>
        <v/>
      </c>
      <c r="BJ39" s="59" t="str">
        <f t="shared" si="10"/>
        <v/>
      </c>
      <c r="BK39" s="59" t="str">
        <f t="shared" si="10"/>
        <v/>
      </c>
      <c r="BL39" s="59" t="str">
        <f t="shared" si="10"/>
        <v/>
      </c>
      <c r="BM39" s="59" t="str">
        <f t="shared" si="10"/>
        <v/>
      </c>
      <c r="BN39" s="59" t="str">
        <f t="shared" si="10"/>
        <v/>
      </c>
      <c r="BO39" s="59" t="str">
        <f t="shared" si="10"/>
        <v/>
      </c>
      <c r="BP39" s="59" t="str">
        <f t="shared" si="10"/>
        <v/>
      </c>
      <c r="BQ39" s="59" t="str">
        <f t="shared" si="10"/>
        <v/>
      </c>
      <c r="BR39" s="59" t="str">
        <f t="shared" si="9"/>
        <v/>
      </c>
      <c r="BS39" s="59" t="str">
        <f t="shared" si="9"/>
        <v/>
      </c>
      <c r="BT39" s="59" t="str">
        <f t="shared" si="7"/>
        <v/>
      </c>
      <c r="BU39" s="59" t="str">
        <f t="shared" si="7"/>
        <v/>
      </c>
      <c r="BV39" s="59" t="str">
        <f t="shared" si="7"/>
        <v/>
      </c>
      <c r="BW39" s="59" t="str">
        <f t="shared" si="7"/>
        <v/>
      </c>
    </row>
    <row r="40" spans="2:75">
      <c r="B40" s="60">
        <v>36</v>
      </c>
      <c r="C40" s="130" t="s">
        <v>341</v>
      </c>
      <c r="D40" s="131" t="s">
        <v>342</v>
      </c>
      <c r="E40" s="130"/>
      <c r="F40" s="130"/>
      <c r="G40" s="130" t="s">
        <v>343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61"/>
      <c r="AN40" s="59" t="str">
        <f t="shared" si="2"/>
        <v>36_新田小</v>
      </c>
      <c r="AO40" s="59" t="str">
        <f t="shared" si="11"/>
        <v>36_箕郷東小</v>
      </c>
      <c r="AP40" s="59" t="str">
        <f t="shared" si="11"/>
        <v/>
      </c>
      <c r="AQ40" s="59" t="str">
        <f t="shared" si="11"/>
        <v/>
      </c>
      <c r="AR40" s="59" t="str">
        <f t="shared" si="11"/>
        <v>36_木崎中</v>
      </c>
      <c r="AS40" s="59" t="str">
        <f t="shared" si="11"/>
        <v/>
      </c>
      <c r="AT40" s="59" t="str">
        <f t="shared" si="11"/>
        <v/>
      </c>
      <c r="AU40" s="59" t="str">
        <f t="shared" si="11"/>
        <v/>
      </c>
      <c r="AV40" s="59" t="str">
        <f t="shared" si="11"/>
        <v/>
      </c>
      <c r="AW40" s="59" t="str">
        <f t="shared" si="11"/>
        <v/>
      </c>
      <c r="AX40" s="59" t="str">
        <f t="shared" si="11"/>
        <v/>
      </c>
      <c r="AY40" s="59" t="str">
        <f t="shared" si="11"/>
        <v/>
      </c>
      <c r="AZ40" s="59" t="str">
        <f t="shared" si="11"/>
        <v/>
      </c>
      <c r="BA40" s="59" t="str">
        <f t="shared" si="11"/>
        <v/>
      </c>
      <c r="BB40" s="59" t="str">
        <f t="shared" si="11"/>
        <v/>
      </c>
      <c r="BC40" s="59" t="str">
        <f t="shared" si="11"/>
        <v/>
      </c>
      <c r="BD40" s="59" t="str">
        <f t="shared" si="10"/>
        <v/>
      </c>
      <c r="BE40" s="59" t="str">
        <f t="shared" si="10"/>
        <v/>
      </c>
      <c r="BF40" s="59" t="str">
        <f t="shared" si="10"/>
        <v/>
      </c>
      <c r="BG40" s="59" t="str">
        <f t="shared" si="10"/>
        <v/>
      </c>
      <c r="BH40" s="59" t="str">
        <f t="shared" si="10"/>
        <v/>
      </c>
      <c r="BI40" s="59" t="str">
        <f t="shared" si="10"/>
        <v/>
      </c>
      <c r="BJ40" s="59" t="str">
        <f t="shared" si="10"/>
        <v/>
      </c>
      <c r="BK40" s="59" t="str">
        <f t="shared" si="10"/>
        <v/>
      </c>
      <c r="BL40" s="59" t="str">
        <f t="shared" si="10"/>
        <v/>
      </c>
      <c r="BM40" s="59" t="str">
        <f t="shared" si="10"/>
        <v/>
      </c>
      <c r="BN40" s="59" t="str">
        <f t="shared" si="10"/>
        <v/>
      </c>
      <c r="BO40" s="59" t="str">
        <f t="shared" si="10"/>
        <v/>
      </c>
      <c r="BP40" s="59" t="str">
        <f t="shared" si="10"/>
        <v/>
      </c>
      <c r="BQ40" s="59" t="str">
        <f t="shared" si="10"/>
        <v/>
      </c>
      <c r="BR40" s="59" t="str">
        <f t="shared" si="9"/>
        <v/>
      </c>
      <c r="BS40" s="59" t="str">
        <f t="shared" si="9"/>
        <v/>
      </c>
      <c r="BT40" s="59" t="str">
        <f t="shared" si="7"/>
        <v/>
      </c>
      <c r="BU40" s="59" t="str">
        <f t="shared" si="7"/>
        <v/>
      </c>
      <c r="BV40" s="59" t="str">
        <f t="shared" si="7"/>
        <v/>
      </c>
      <c r="BW40" s="59" t="str">
        <f t="shared" si="7"/>
        <v/>
      </c>
    </row>
    <row r="41" spans="2:75">
      <c r="B41" s="60">
        <v>37</v>
      </c>
      <c r="C41" s="130" t="s">
        <v>344</v>
      </c>
      <c r="D41" s="131" t="s">
        <v>345</v>
      </c>
      <c r="E41" s="130"/>
      <c r="F41" s="130"/>
      <c r="G41" s="130" t="s">
        <v>346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61"/>
      <c r="AN41" s="59" t="str">
        <f t="shared" si="2"/>
        <v>37_元総社北小</v>
      </c>
      <c r="AO41" s="59" t="str">
        <f t="shared" si="11"/>
        <v>37_金古小</v>
      </c>
      <c r="AP41" s="59" t="str">
        <f t="shared" si="11"/>
        <v/>
      </c>
      <c r="AQ41" s="59" t="str">
        <f t="shared" si="11"/>
        <v/>
      </c>
      <c r="AR41" s="59" t="str">
        <f t="shared" si="11"/>
        <v>37_生品中</v>
      </c>
      <c r="AS41" s="59" t="str">
        <f t="shared" si="11"/>
        <v/>
      </c>
      <c r="AT41" s="59" t="str">
        <f t="shared" si="11"/>
        <v/>
      </c>
      <c r="AU41" s="59" t="str">
        <f t="shared" si="11"/>
        <v/>
      </c>
      <c r="AV41" s="59" t="str">
        <f t="shared" si="11"/>
        <v/>
      </c>
      <c r="AW41" s="59" t="str">
        <f t="shared" si="11"/>
        <v/>
      </c>
      <c r="AX41" s="59" t="str">
        <f t="shared" si="11"/>
        <v/>
      </c>
      <c r="AY41" s="59" t="str">
        <f t="shared" si="11"/>
        <v/>
      </c>
      <c r="AZ41" s="59" t="str">
        <f t="shared" si="11"/>
        <v/>
      </c>
      <c r="BA41" s="59" t="str">
        <f t="shared" si="11"/>
        <v/>
      </c>
      <c r="BB41" s="59" t="str">
        <f t="shared" si="11"/>
        <v/>
      </c>
      <c r="BC41" s="59" t="str">
        <f t="shared" si="11"/>
        <v/>
      </c>
      <c r="BD41" s="59" t="str">
        <f t="shared" si="10"/>
        <v/>
      </c>
      <c r="BE41" s="59" t="str">
        <f t="shared" si="10"/>
        <v/>
      </c>
      <c r="BF41" s="59" t="str">
        <f t="shared" si="10"/>
        <v/>
      </c>
      <c r="BG41" s="59" t="str">
        <f t="shared" si="10"/>
        <v/>
      </c>
      <c r="BH41" s="59" t="str">
        <f t="shared" si="10"/>
        <v/>
      </c>
      <c r="BI41" s="59" t="str">
        <f t="shared" si="10"/>
        <v/>
      </c>
      <c r="BJ41" s="59" t="str">
        <f t="shared" si="10"/>
        <v/>
      </c>
      <c r="BK41" s="59" t="str">
        <f t="shared" si="10"/>
        <v/>
      </c>
      <c r="BL41" s="59" t="str">
        <f t="shared" si="10"/>
        <v/>
      </c>
      <c r="BM41" s="59" t="str">
        <f t="shared" si="10"/>
        <v/>
      </c>
      <c r="BN41" s="59" t="str">
        <f t="shared" si="10"/>
        <v/>
      </c>
      <c r="BO41" s="59" t="str">
        <f t="shared" si="10"/>
        <v/>
      </c>
      <c r="BP41" s="59" t="str">
        <f t="shared" si="10"/>
        <v/>
      </c>
      <c r="BQ41" s="59" t="str">
        <f t="shared" si="10"/>
        <v/>
      </c>
      <c r="BR41" s="59" t="str">
        <f t="shared" si="9"/>
        <v/>
      </c>
      <c r="BS41" s="59" t="str">
        <f t="shared" si="9"/>
        <v/>
      </c>
      <c r="BT41" s="59" t="str">
        <f t="shared" si="7"/>
        <v/>
      </c>
      <c r="BU41" s="59" t="str">
        <f t="shared" si="7"/>
        <v/>
      </c>
      <c r="BV41" s="59" t="str">
        <f t="shared" si="7"/>
        <v/>
      </c>
      <c r="BW41" s="59" t="str">
        <f t="shared" si="7"/>
        <v/>
      </c>
    </row>
    <row r="42" spans="2:75">
      <c r="B42" s="60">
        <v>38</v>
      </c>
      <c r="C42" s="130" t="s">
        <v>347</v>
      </c>
      <c r="D42" s="131" t="s">
        <v>348</v>
      </c>
      <c r="E42" s="130"/>
      <c r="F42" s="130"/>
      <c r="G42" s="130" t="s">
        <v>349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61"/>
      <c r="AN42" s="59" t="str">
        <f t="shared" si="2"/>
        <v>38_大胡小</v>
      </c>
      <c r="AO42" s="59" t="str">
        <f t="shared" si="11"/>
        <v>38_国府小</v>
      </c>
      <c r="AP42" s="59" t="str">
        <f t="shared" si="11"/>
        <v/>
      </c>
      <c r="AQ42" s="59" t="str">
        <f t="shared" si="11"/>
        <v/>
      </c>
      <c r="AR42" s="59" t="str">
        <f t="shared" si="11"/>
        <v>38_綿打中</v>
      </c>
      <c r="AS42" s="59" t="str">
        <f t="shared" si="11"/>
        <v/>
      </c>
      <c r="AT42" s="59" t="str">
        <f t="shared" si="11"/>
        <v/>
      </c>
      <c r="AU42" s="59" t="str">
        <f t="shared" si="11"/>
        <v/>
      </c>
      <c r="AV42" s="59" t="str">
        <f t="shared" si="11"/>
        <v/>
      </c>
      <c r="AW42" s="59" t="str">
        <f t="shared" si="11"/>
        <v/>
      </c>
      <c r="AX42" s="59" t="str">
        <f t="shared" si="11"/>
        <v/>
      </c>
      <c r="AY42" s="59" t="str">
        <f t="shared" si="11"/>
        <v/>
      </c>
      <c r="AZ42" s="59" t="str">
        <f t="shared" si="11"/>
        <v/>
      </c>
      <c r="BA42" s="59" t="str">
        <f t="shared" si="11"/>
        <v/>
      </c>
      <c r="BB42" s="59" t="str">
        <f t="shared" si="11"/>
        <v/>
      </c>
      <c r="BC42" s="59" t="str">
        <f t="shared" si="11"/>
        <v/>
      </c>
      <c r="BD42" s="59" t="str">
        <f t="shared" si="10"/>
        <v/>
      </c>
      <c r="BE42" s="59" t="str">
        <f t="shared" si="10"/>
        <v/>
      </c>
      <c r="BF42" s="59" t="str">
        <f t="shared" si="10"/>
        <v/>
      </c>
      <c r="BG42" s="59" t="str">
        <f t="shared" si="10"/>
        <v/>
      </c>
      <c r="BH42" s="59" t="str">
        <f t="shared" si="10"/>
        <v/>
      </c>
      <c r="BI42" s="59" t="str">
        <f t="shared" si="10"/>
        <v/>
      </c>
      <c r="BJ42" s="59" t="str">
        <f t="shared" si="10"/>
        <v/>
      </c>
      <c r="BK42" s="59" t="str">
        <f t="shared" si="10"/>
        <v/>
      </c>
      <c r="BL42" s="59" t="str">
        <f t="shared" si="10"/>
        <v/>
      </c>
      <c r="BM42" s="59" t="str">
        <f t="shared" si="10"/>
        <v/>
      </c>
      <c r="BN42" s="59" t="str">
        <f t="shared" si="10"/>
        <v/>
      </c>
      <c r="BO42" s="59" t="str">
        <f t="shared" si="10"/>
        <v/>
      </c>
      <c r="BP42" s="59" t="str">
        <f t="shared" si="10"/>
        <v/>
      </c>
      <c r="BQ42" s="59" t="str">
        <f t="shared" si="10"/>
        <v/>
      </c>
      <c r="BR42" s="59" t="str">
        <f t="shared" si="9"/>
        <v/>
      </c>
      <c r="BS42" s="59" t="str">
        <f t="shared" si="9"/>
        <v/>
      </c>
      <c r="BT42" s="59" t="str">
        <f t="shared" si="7"/>
        <v/>
      </c>
      <c r="BU42" s="59" t="str">
        <f t="shared" si="7"/>
        <v/>
      </c>
      <c r="BV42" s="59" t="str">
        <f t="shared" si="7"/>
        <v/>
      </c>
      <c r="BW42" s="59" t="str">
        <f t="shared" si="7"/>
        <v/>
      </c>
    </row>
    <row r="43" spans="2:75">
      <c r="B43" s="60">
        <v>39</v>
      </c>
      <c r="C43" s="130" t="s">
        <v>350</v>
      </c>
      <c r="D43" s="131" t="s">
        <v>351</v>
      </c>
      <c r="E43" s="130"/>
      <c r="F43" s="130"/>
      <c r="G43" s="130" t="s">
        <v>352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61"/>
      <c r="AN43" s="59" t="str">
        <f t="shared" si="2"/>
        <v>39_滝窪小</v>
      </c>
      <c r="AO43" s="59" t="str">
        <f t="shared" si="11"/>
        <v>39_堤ヶ岡小</v>
      </c>
      <c r="AP43" s="59" t="str">
        <f t="shared" si="11"/>
        <v/>
      </c>
      <c r="AQ43" s="59" t="str">
        <f t="shared" si="11"/>
        <v/>
      </c>
      <c r="AR43" s="59" t="str">
        <f t="shared" si="11"/>
        <v>39_薮塚本町中</v>
      </c>
      <c r="AS43" s="59" t="str">
        <f t="shared" si="11"/>
        <v/>
      </c>
      <c r="AT43" s="59" t="str">
        <f t="shared" si="11"/>
        <v/>
      </c>
      <c r="AU43" s="59" t="str">
        <f t="shared" si="11"/>
        <v/>
      </c>
      <c r="AV43" s="59" t="str">
        <f t="shared" si="11"/>
        <v/>
      </c>
      <c r="AW43" s="59" t="str">
        <f t="shared" si="11"/>
        <v/>
      </c>
      <c r="AX43" s="59" t="str">
        <f t="shared" si="11"/>
        <v/>
      </c>
      <c r="AY43" s="59" t="str">
        <f t="shared" si="11"/>
        <v/>
      </c>
      <c r="AZ43" s="59" t="str">
        <f t="shared" si="11"/>
        <v/>
      </c>
      <c r="BA43" s="59" t="str">
        <f t="shared" si="11"/>
        <v/>
      </c>
      <c r="BB43" s="59" t="str">
        <f t="shared" si="11"/>
        <v/>
      </c>
      <c r="BC43" s="59" t="str">
        <f t="shared" si="11"/>
        <v/>
      </c>
      <c r="BD43" s="59" t="str">
        <f t="shared" si="10"/>
        <v/>
      </c>
      <c r="BE43" s="59" t="str">
        <f t="shared" si="10"/>
        <v/>
      </c>
      <c r="BF43" s="59" t="str">
        <f t="shared" si="10"/>
        <v/>
      </c>
      <c r="BG43" s="59" t="str">
        <f t="shared" si="10"/>
        <v/>
      </c>
      <c r="BH43" s="59" t="str">
        <f t="shared" si="10"/>
        <v/>
      </c>
      <c r="BI43" s="59" t="str">
        <f t="shared" si="10"/>
        <v/>
      </c>
      <c r="BJ43" s="59" t="str">
        <f t="shared" si="10"/>
        <v/>
      </c>
      <c r="BK43" s="59" t="str">
        <f t="shared" si="10"/>
        <v/>
      </c>
      <c r="BL43" s="59" t="str">
        <f t="shared" si="10"/>
        <v/>
      </c>
      <c r="BM43" s="59" t="str">
        <f t="shared" si="10"/>
        <v/>
      </c>
      <c r="BN43" s="59" t="str">
        <f t="shared" si="10"/>
        <v/>
      </c>
      <c r="BO43" s="59" t="str">
        <f t="shared" si="10"/>
        <v/>
      </c>
      <c r="BP43" s="59" t="str">
        <f t="shared" si="10"/>
        <v/>
      </c>
      <c r="BQ43" s="59" t="str">
        <f t="shared" si="10"/>
        <v/>
      </c>
      <c r="BR43" s="59" t="str">
        <f t="shared" si="9"/>
        <v/>
      </c>
      <c r="BS43" s="59" t="str">
        <f t="shared" si="9"/>
        <v/>
      </c>
      <c r="BT43" s="59" t="str">
        <f t="shared" si="7"/>
        <v/>
      </c>
      <c r="BU43" s="59" t="str">
        <f t="shared" si="7"/>
        <v/>
      </c>
      <c r="BV43" s="59" t="str">
        <f t="shared" si="7"/>
        <v/>
      </c>
      <c r="BW43" s="59" t="str">
        <f t="shared" si="7"/>
        <v/>
      </c>
    </row>
    <row r="44" spans="2:75">
      <c r="B44" s="60">
        <v>40</v>
      </c>
      <c r="C44" s="130" t="s">
        <v>353</v>
      </c>
      <c r="D44" s="131" t="s">
        <v>354</v>
      </c>
      <c r="E44" s="130"/>
      <c r="F44" s="130"/>
      <c r="G44" s="130" t="s">
        <v>355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61"/>
      <c r="AN44" s="59" t="str">
        <f t="shared" si="2"/>
        <v>40_滝窪小金丸分校</v>
      </c>
      <c r="AO44" s="59" t="str">
        <f t="shared" si="11"/>
        <v>40_上郊小</v>
      </c>
      <c r="AP44" s="59" t="str">
        <f t="shared" si="11"/>
        <v/>
      </c>
      <c r="AQ44" s="59" t="str">
        <f t="shared" si="11"/>
        <v/>
      </c>
      <c r="AR44" s="59" t="str">
        <f t="shared" si="11"/>
        <v>40_太田中</v>
      </c>
      <c r="AS44" s="59" t="str">
        <f t="shared" si="11"/>
        <v/>
      </c>
      <c r="AT44" s="59" t="str">
        <f t="shared" si="11"/>
        <v/>
      </c>
      <c r="AU44" s="59" t="str">
        <f t="shared" si="11"/>
        <v/>
      </c>
      <c r="AV44" s="59" t="str">
        <f t="shared" si="11"/>
        <v/>
      </c>
      <c r="AW44" s="59" t="str">
        <f t="shared" si="11"/>
        <v/>
      </c>
      <c r="AX44" s="59" t="str">
        <f t="shared" si="11"/>
        <v/>
      </c>
      <c r="AY44" s="59" t="str">
        <f t="shared" si="11"/>
        <v/>
      </c>
      <c r="AZ44" s="59" t="str">
        <f t="shared" si="11"/>
        <v/>
      </c>
      <c r="BA44" s="59" t="str">
        <f t="shared" si="11"/>
        <v/>
      </c>
      <c r="BB44" s="59" t="str">
        <f t="shared" si="11"/>
        <v/>
      </c>
      <c r="BC44" s="59" t="str">
        <f t="shared" si="11"/>
        <v/>
      </c>
      <c r="BD44" s="59" t="str">
        <f t="shared" si="10"/>
        <v/>
      </c>
      <c r="BE44" s="59" t="str">
        <f t="shared" si="10"/>
        <v/>
      </c>
      <c r="BF44" s="59" t="str">
        <f t="shared" si="10"/>
        <v/>
      </c>
      <c r="BG44" s="59" t="str">
        <f t="shared" si="10"/>
        <v/>
      </c>
      <c r="BH44" s="59" t="str">
        <f t="shared" si="10"/>
        <v/>
      </c>
      <c r="BI44" s="59" t="str">
        <f t="shared" si="10"/>
        <v/>
      </c>
      <c r="BJ44" s="59" t="str">
        <f t="shared" si="10"/>
        <v/>
      </c>
      <c r="BK44" s="59" t="str">
        <f t="shared" si="10"/>
        <v/>
      </c>
      <c r="BL44" s="59" t="str">
        <f t="shared" si="10"/>
        <v/>
      </c>
      <c r="BM44" s="59" t="str">
        <f t="shared" si="10"/>
        <v/>
      </c>
      <c r="BN44" s="59" t="str">
        <f t="shared" si="10"/>
        <v/>
      </c>
      <c r="BO44" s="59" t="str">
        <f t="shared" si="10"/>
        <v/>
      </c>
      <c r="BP44" s="59" t="str">
        <f t="shared" si="10"/>
        <v/>
      </c>
      <c r="BQ44" s="59" t="str">
        <f t="shared" si="10"/>
        <v/>
      </c>
      <c r="BR44" s="59" t="str">
        <f t="shared" si="9"/>
        <v/>
      </c>
      <c r="BS44" s="59" t="str">
        <f t="shared" si="9"/>
        <v/>
      </c>
      <c r="BT44" s="59" t="str">
        <f t="shared" si="7"/>
        <v/>
      </c>
      <c r="BU44" s="59" t="str">
        <f t="shared" si="7"/>
        <v/>
      </c>
      <c r="BV44" s="59" t="str">
        <f t="shared" si="7"/>
        <v/>
      </c>
      <c r="BW44" s="59" t="str">
        <f t="shared" si="7"/>
        <v/>
      </c>
    </row>
    <row r="45" spans="2:75">
      <c r="B45" s="60">
        <v>41</v>
      </c>
      <c r="C45" s="130" t="s">
        <v>356</v>
      </c>
      <c r="D45" s="131" t="s">
        <v>357</v>
      </c>
      <c r="E45" s="130"/>
      <c r="F45" s="130"/>
      <c r="G45" s="130" t="s">
        <v>585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61"/>
      <c r="AN45" s="59" t="str">
        <f t="shared" si="2"/>
        <v>41_大胡東小</v>
      </c>
      <c r="AO45" s="59" t="str">
        <f t="shared" si="11"/>
        <v>41_金古南小</v>
      </c>
      <c r="AP45" s="59" t="str">
        <f t="shared" si="11"/>
        <v/>
      </c>
      <c r="AQ45" s="59" t="str">
        <f t="shared" si="11"/>
        <v/>
      </c>
      <c r="AR45" s="59" t="str">
        <f t="shared" si="11"/>
        <v>41_太田高</v>
      </c>
      <c r="AS45" s="59" t="str">
        <f t="shared" si="11"/>
        <v/>
      </c>
      <c r="AT45" s="59" t="str">
        <f t="shared" si="11"/>
        <v/>
      </c>
      <c r="AU45" s="59" t="str">
        <f t="shared" si="11"/>
        <v/>
      </c>
      <c r="AV45" s="59" t="str">
        <f t="shared" si="11"/>
        <v/>
      </c>
      <c r="AW45" s="59" t="str">
        <f t="shared" si="11"/>
        <v/>
      </c>
      <c r="AX45" s="59" t="str">
        <f t="shared" si="11"/>
        <v/>
      </c>
      <c r="AY45" s="59" t="str">
        <f t="shared" si="11"/>
        <v/>
      </c>
      <c r="AZ45" s="59" t="str">
        <f t="shared" si="11"/>
        <v/>
      </c>
      <c r="BA45" s="59" t="str">
        <f t="shared" si="11"/>
        <v/>
      </c>
      <c r="BB45" s="59" t="str">
        <f t="shared" si="11"/>
        <v/>
      </c>
      <c r="BC45" s="59" t="str">
        <f t="shared" si="11"/>
        <v/>
      </c>
      <c r="BD45" s="59" t="str">
        <f t="shared" si="10"/>
        <v/>
      </c>
      <c r="BE45" s="59" t="str">
        <f t="shared" si="10"/>
        <v/>
      </c>
      <c r="BF45" s="59" t="str">
        <f t="shared" si="10"/>
        <v/>
      </c>
      <c r="BG45" s="59" t="str">
        <f t="shared" si="10"/>
        <v/>
      </c>
      <c r="BH45" s="59" t="str">
        <f t="shared" si="10"/>
        <v/>
      </c>
      <c r="BI45" s="59" t="str">
        <f t="shared" si="10"/>
        <v/>
      </c>
      <c r="BJ45" s="59" t="str">
        <f t="shared" si="10"/>
        <v/>
      </c>
      <c r="BK45" s="59" t="str">
        <f t="shared" si="10"/>
        <v/>
      </c>
      <c r="BL45" s="59" t="str">
        <f t="shared" si="10"/>
        <v/>
      </c>
      <c r="BM45" s="59" t="str">
        <f t="shared" si="10"/>
        <v/>
      </c>
      <c r="BN45" s="59" t="str">
        <f t="shared" si="10"/>
        <v/>
      </c>
      <c r="BO45" s="59" t="str">
        <f t="shared" si="10"/>
        <v/>
      </c>
      <c r="BP45" s="59" t="str">
        <f t="shared" si="10"/>
        <v/>
      </c>
      <c r="BQ45" s="59" t="str">
        <f t="shared" si="10"/>
        <v/>
      </c>
      <c r="BR45" s="59" t="str">
        <f t="shared" si="9"/>
        <v/>
      </c>
      <c r="BS45" s="59" t="str">
        <f t="shared" si="9"/>
        <v/>
      </c>
      <c r="BT45" s="59" t="str">
        <f t="shared" si="7"/>
        <v/>
      </c>
      <c r="BU45" s="59" t="str">
        <f t="shared" si="7"/>
        <v/>
      </c>
      <c r="BV45" s="59" t="str">
        <f t="shared" si="7"/>
        <v/>
      </c>
      <c r="BW45" s="59" t="str">
        <f t="shared" si="7"/>
        <v/>
      </c>
    </row>
    <row r="46" spans="2:75">
      <c r="B46" s="60">
        <v>42</v>
      </c>
      <c r="C46" s="130" t="s">
        <v>358</v>
      </c>
      <c r="D46" s="131" t="s">
        <v>359</v>
      </c>
      <c r="E46" s="130"/>
      <c r="F46" s="130"/>
      <c r="G46" s="130" t="s">
        <v>586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61"/>
      <c r="AN46" s="59" t="str">
        <f t="shared" si="2"/>
        <v>42_宮城小</v>
      </c>
      <c r="AO46" s="59" t="str">
        <f t="shared" si="11"/>
        <v>42_桜山小</v>
      </c>
      <c r="AP46" s="59" t="str">
        <f t="shared" si="11"/>
        <v/>
      </c>
      <c r="AQ46" s="59" t="str">
        <f t="shared" si="11"/>
        <v/>
      </c>
      <c r="AR46" s="59" t="str">
        <f t="shared" si="11"/>
        <v>42_北の杜学園</v>
      </c>
      <c r="AS46" s="59" t="str">
        <f t="shared" si="11"/>
        <v/>
      </c>
      <c r="AT46" s="59" t="str">
        <f t="shared" si="11"/>
        <v/>
      </c>
      <c r="AU46" s="59" t="str">
        <f t="shared" si="11"/>
        <v/>
      </c>
      <c r="AV46" s="59" t="str">
        <f t="shared" si="11"/>
        <v/>
      </c>
      <c r="AW46" s="59" t="str">
        <f t="shared" si="11"/>
        <v/>
      </c>
      <c r="AX46" s="59" t="str">
        <f t="shared" si="11"/>
        <v/>
      </c>
      <c r="AY46" s="59" t="str">
        <f t="shared" si="11"/>
        <v/>
      </c>
      <c r="AZ46" s="59" t="str">
        <f t="shared" si="11"/>
        <v/>
      </c>
      <c r="BA46" s="59" t="str">
        <f t="shared" si="11"/>
        <v/>
      </c>
      <c r="BB46" s="59" t="str">
        <f t="shared" si="11"/>
        <v/>
      </c>
      <c r="BC46" s="59" t="str">
        <f t="shared" si="11"/>
        <v/>
      </c>
      <c r="BD46" s="59" t="str">
        <f t="shared" si="10"/>
        <v/>
      </c>
      <c r="BE46" s="59" t="str">
        <f t="shared" si="10"/>
        <v/>
      </c>
      <c r="BF46" s="59" t="str">
        <f t="shared" si="10"/>
        <v/>
      </c>
      <c r="BG46" s="59" t="str">
        <f t="shared" si="10"/>
        <v/>
      </c>
      <c r="BH46" s="59" t="str">
        <f t="shared" si="10"/>
        <v/>
      </c>
      <c r="BI46" s="59" t="str">
        <f t="shared" si="10"/>
        <v/>
      </c>
      <c r="BJ46" s="59" t="str">
        <f t="shared" si="10"/>
        <v/>
      </c>
      <c r="BK46" s="59" t="str">
        <f t="shared" si="10"/>
        <v/>
      </c>
      <c r="BL46" s="59" t="str">
        <f t="shared" si="10"/>
        <v/>
      </c>
      <c r="BM46" s="59" t="str">
        <f t="shared" si="10"/>
        <v/>
      </c>
      <c r="BN46" s="59" t="str">
        <f t="shared" si="10"/>
        <v/>
      </c>
      <c r="BO46" s="59" t="str">
        <f t="shared" si="10"/>
        <v/>
      </c>
      <c r="BP46" s="59" t="str">
        <f t="shared" si="10"/>
        <v/>
      </c>
      <c r="BQ46" s="59" t="str">
        <f t="shared" si="10"/>
        <v/>
      </c>
      <c r="BR46" s="59" t="str">
        <f t="shared" si="9"/>
        <v/>
      </c>
      <c r="BS46" s="59" t="str">
        <f t="shared" si="9"/>
        <v/>
      </c>
      <c r="BT46" s="59" t="str">
        <f t="shared" si="7"/>
        <v/>
      </c>
      <c r="BU46" s="59" t="str">
        <f t="shared" si="7"/>
        <v/>
      </c>
      <c r="BV46" s="59" t="str">
        <f t="shared" si="7"/>
        <v/>
      </c>
      <c r="BW46" s="59" t="str">
        <f t="shared" si="7"/>
        <v/>
      </c>
    </row>
    <row r="47" spans="2:75">
      <c r="B47" s="60">
        <v>43</v>
      </c>
      <c r="C47" s="130" t="s">
        <v>360</v>
      </c>
      <c r="D47" s="131" t="s">
        <v>361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61"/>
      <c r="AN47" s="59" t="str">
        <f t="shared" si="2"/>
        <v>43_粕川小</v>
      </c>
      <c r="AO47" s="59" t="str">
        <f t="shared" si="11"/>
        <v>43_新町第一小</v>
      </c>
      <c r="AP47" s="59" t="str">
        <f t="shared" si="11"/>
        <v/>
      </c>
      <c r="AQ47" s="59" t="str">
        <f t="shared" si="11"/>
        <v/>
      </c>
      <c r="AR47" s="59" t="str">
        <f t="shared" si="11"/>
        <v/>
      </c>
      <c r="AS47" s="59" t="str">
        <f t="shared" si="11"/>
        <v/>
      </c>
      <c r="AT47" s="59" t="str">
        <f t="shared" si="11"/>
        <v/>
      </c>
      <c r="AU47" s="59" t="str">
        <f t="shared" si="11"/>
        <v/>
      </c>
      <c r="AV47" s="59" t="str">
        <f t="shared" si="11"/>
        <v/>
      </c>
      <c r="AW47" s="59" t="str">
        <f t="shared" si="11"/>
        <v/>
      </c>
      <c r="AX47" s="59" t="str">
        <f t="shared" si="11"/>
        <v/>
      </c>
      <c r="AY47" s="59" t="str">
        <f t="shared" si="11"/>
        <v/>
      </c>
      <c r="AZ47" s="59" t="str">
        <f t="shared" si="11"/>
        <v/>
      </c>
      <c r="BA47" s="59" t="str">
        <f t="shared" si="11"/>
        <v/>
      </c>
      <c r="BB47" s="59" t="str">
        <f t="shared" si="11"/>
        <v/>
      </c>
      <c r="BC47" s="59" t="str">
        <f t="shared" si="11"/>
        <v/>
      </c>
      <c r="BD47" s="59" t="str">
        <f t="shared" si="10"/>
        <v/>
      </c>
      <c r="BE47" s="59" t="str">
        <f t="shared" si="10"/>
        <v/>
      </c>
      <c r="BF47" s="59" t="str">
        <f t="shared" si="10"/>
        <v/>
      </c>
      <c r="BG47" s="59" t="str">
        <f t="shared" si="10"/>
        <v/>
      </c>
      <c r="BH47" s="59" t="str">
        <f t="shared" si="10"/>
        <v/>
      </c>
      <c r="BI47" s="59" t="str">
        <f t="shared" si="10"/>
        <v/>
      </c>
      <c r="BJ47" s="59" t="str">
        <f t="shared" si="10"/>
        <v/>
      </c>
      <c r="BK47" s="59" t="str">
        <f t="shared" si="10"/>
        <v/>
      </c>
      <c r="BL47" s="59" t="str">
        <f t="shared" si="10"/>
        <v/>
      </c>
      <c r="BM47" s="59" t="str">
        <f t="shared" si="10"/>
        <v/>
      </c>
      <c r="BN47" s="59" t="str">
        <f t="shared" si="10"/>
        <v/>
      </c>
      <c r="BO47" s="59" t="str">
        <f t="shared" si="10"/>
        <v/>
      </c>
      <c r="BP47" s="59" t="str">
        <f t="shared" si="10"/>
        <v/>
      </c>
      <c r="BQ47" s="59" t="str">
        <f t="shared" si="10"/>
        <v/>
      </c>
      <c r="BR47" s="59" t="str">
        <f t="shared" si="9"/>
        <v/>
      </c>
      <c r="BS47" s="59" t="str">
        <f t="shared" si="9"/>
        <v/>
      </c>
      <c r="BT47" s="59" t="str">
        <f t="shared" si="7"/>
        <v/>
      </c>
      <c r="BU47" s="59" t="str">
        <f t="shared" si="7"/>
        <v/>
      </c>
      <c r="BV47" s="59" t="str">
        <f t="shared" si="7"/>
        <v/>
      </c>
      <c r="BW47" s="59" t="str">
        <f t="shared" si="7"/>
        <v/>
      </c>
    </row>
    <row r="48" spans="2:75">
      <c r="B48" s="60">
        <v>44</v>
      </c>
      <c r="C48" s="130" t="s">
        <v>362</v>
      </c>
      <c r="D48" s="131" t="s">
        <v>363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61"/>
      <c r="AN48" s="59" t="str">
        <f t="shared" si="2"/>
        <v>44_月田小</v>
      </c>
      <c r="AO48" s="59" t="str">
        <f t="shared" si="11"/>
        <v>44_新町第二小</v>
      </c>
      <c r="AP48" s="59" t="str">
        <f t="shared" si="11"/>
        <v/>
      </c>
      <c r="AQ48" s="59" t="str">
        <f t="shared" si="11"/>
        <v/>
      </c>
      <c r="AR48" s="59" t="str">
        <f t="shared" si="11"/>
        <v/>
      </c>
      <c r="AS48" s="59" t="str">
        <f t="shared" si="11"/>
        <v/>
      </c>
      <c r="AT48" s="59" t="str">
        <f t="shared" si="11"/>
        <v/>
      </c>
      <c r="AU48" s="59" t="str">
        <f t="shared" si="11"/>
        <v/>
      </c>
      <c r="AV48" s="59" t="str">
        <f t="shared" si="11"/>
        <v/>
      </c>
      <c r="AW48" s="59" t="str">
        <f t="shared" si="11"/>
        <v/>
      </c>
      <c r="AX48" s="59" t="str">
        <f t="shared" si="11"/>
        <v/>
      </c>
      <c r="AY48" s="59" t="str">
        <f t="shared" si="11"/>
        <v/>
      </c>
      <c r="AZ48" s="59" t="str">
        <f t="shared" si="11"/>
        <v/>
      </c>
      <c r="BA48" s="59" t="str">
        <f t="shared" si="11"/>
        <v/>
      </c>
      <c r="BB48" s="59" t="str">
        <f t="shared" si="11"/>
        <v/>
      </c>
      <c r="BC48" s="59" t="str">
        <f t="shared" si="11"/>
        <v/>
      </c>
      <c r="BD48" s="59" t="str">
        <f t="shared" si="10"/>
        <v/>
      </c>
      <c r="BE48" s="59" t="str">
        <f t="shared" si="10"/>
        <v/>
      </c>
      <c r="BF48" s="59" t="str">
        <f t="shared" si="10"/>
        <v/>
      </c>
      <c r="BG48" s="59" t="str">
        <f t="shared" si="10"/>
        <v/>
      </c>
      <c r="BH48" s="59" t="str">
        <f t="shared" si="10"/>
        <v/>
      </c>
      <c r="BI48" s="59" t="str">
        <f t="shared" si="10"/>
        <v/>
      </c>
      <c r="BJ48" s="59" t="str">
        <f t="shared" si="10"/>
        <v/>
      </c>
      <c r="BK48" s="59" t="str">
        <f t="shared" si="10"/>
        <v/>
      </c>
      <c r="BL48" s="59" t="str">
        <f t="shared" si="10"/>
        <v/>
      </c>
      <c r="BM48" s="59" t="str">
        <f t="shared" si="10"/>
        <v/>
      </c>
      <c r="BN48" s="59" t="str">
        <f t="shared" si="10"/>
        <v/>
      </c>
      <c r="BO48" s="59" t="str">
        <f t="shared" si="10"/>
        <v/>
      </c>
      <c r="BP48" s="59" t="str">
        <f t="shared" si="10"/>
        <v/>
      </c>
      <c r="BQ48" s="59" t="str">
        <f t="shared" si="10"/>
        <v/>
      </c>
      <c r="BR48" s="59" t="str">
        <f t="shared" si="9"/>
        <v/>
      </c>
      <c r="BS48" s="59" t="str">
        <f t="shared" si="9"/>
        <v/>
      </c>
      <c r="BT48" s="59" t="str">
        <f t="shared" si="7"/>
        <v/>
      </c>
      <c r="BU48" s="59" t="str">
        <f t="shared" si="7"/>
        <v/>
      </c>
      <c r="BV48" s="59" t="str">
        <f t="shared" si="7"/>
        <v/>
      </c>
      <c r="BW48" s="59" t="str">
        <f t="shared" si="7"/>
        <v/>
      </c>
    </row>
    <row r="49" spans="2:75">
      <c r="B49" s="60">
        <v>45</v>
      </c>
      <c r="C49" s="130" t="s">
        <v>364</v>
      </c>
      <c r="D49" s="131" t="s">
        <v>365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61"/>
      <c r="AN49" s="59" t="str">
        <f t="shared" si="2"/>
        <v>45_原小</v>
      </c>
      <c r="AO49" s="59" t="str">
        <f t="shared" si="11"/>
        <v>45_下室田小</v>
      </c>
      <c r="AP49" s="59" t="str">
        <f t="shared" si="11"/>
        <v/>
      </c>
      <c r="AQ49" s="59" t="str">
        <f t="shared" si="11"/>
        <v/>
      </c>
      <c r="AR49" s="59" t="str">
        <f t="shared" si="11"/>
        <v/>
      </c>
      <c r="AS49" s="59" t="str">
        <f t="shared" si="11"/>
        <v/>
      </c>
      <c r="AT49" s="59" t="str">
        <f t="shared" si="11"/>
        <v/>
      </c>
      <c r="AU49" s="59" t="str">
        <f t="shared" si="11"/>
        <v/>
      </c>
      <c r="AV49" s="59" t="str">
        <f t="shared" si="11"/>
        <v/>
      </c>
      <c r="AW49" s="59" t="str">
        <f t="shared" si="11"/>
        <v/>
      </c>
      <c r="AX49" s="59" t="str">
        <f t="shared" si="11"/>
        <v/>
      </c>
      <c r="AY49" s="59" t="str">
        <f t="shared" si="11"/>
        <v/>
      </c>
      <c r="AZ49" s="59" t="str">
        <f t="shared" si="11"/>
        <v/>
      </c>
      <c r="BA49" s="59" t="str">
        <f t="shared" si="11"/>
        <v/>
      </c>
      <c r="BB49" s="59" t="str">
        <f t="shared" si="11"/>
        <v/>
      </c>
      <c r="BC49" s="59" t="str">
        <f t="shared" si="11"/>
        <v/>
      </c>
      <c r="BD49" s="59" t="str">
        <f t="shared" si="10"/>
        <v/>
      </c>
      <c r="BE49" s="59" t="str">
        <f t="shared" si="10"/>
        <v/>
      </c>
      <c r="BF49" s="59" t="str">
        <f t="shared" si="10"/>
        <v/>
      </c>
      <c r="BG49" s="59" t="str">
        <f t="shared" si="10"/>
        <v/>
      </c>
      <c r="BH49" s="59" t="str">
        <f t="shared" si="10"/>
        <v/>
      </c>
      <c r="BI49" s="59" t="str">
        <f t="shared" si="10"/>
        <v/>
      </c>
      <c r="BJ49" s="59" t="str">
        <f t="shared" si="10"/>
        <v/>
      </c>
      <c r="BK49" s="59" t="str">
        <f t="shared" si="10"/>
        <v/>
      </c>
      <c r="BL49" s="59" t="str">
        <f t="shared" si="10"/>
        <v/>
      </c>
      <c r="BM49" s="59" t="str">
        <f t="shared" si="10"/>
        <v/>
      </c>
      <c r="BN49" s="59" t="str">
        <f t="shared" si="10"/>
        <v/>
      </c>
      <c r="BO49" s="59" t="str">
        <f t="shared" si="10"/>
        <v/>
      </c>
      <c r="BP49" s="59" t="str">
        <f t="shared" si="10"/>
        <v/>
      </c>
      <c r="BQ49" s="59" t="str">
        <f t="shared" si="10"/>
        <v/>
      </c>
      <c r="BR49" s="59" t="str">
        <f t="shared" si="9"/>
        <v/>
      </c>
      <c r="BS49" s="59" t="str">
        <f t="shared" si="9"/>
        <v/>
      </c>
      <c r="BT49" s="59" t="str">
        <f t="shared" si="7"/>
        <v/>
      </c>
      <c r="BU49" s="59" t="str">
        <f t="shared" si="7"/>
        <v/>
      </c>
      <c r="BV49" s="59" t="str">
        <f t="shared" si="7"/>
        <v/>
      </c>
      <c r="BW49" s="59" t="str">
        <f t="shared" si="7"/>
        <v/>
      </c>
    </row>
    <row r="50" spans="2:75">
      <c r="B50" s="60">
        <v>46</v>
      </c>
      <c r="C50" s="130" t="s">
        <v>366</v>
      </c>
      <c r="D50" s="131" t="s">
        <v>367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61"/>
      <c r="AN50" s="59" t="str">
        <f t="shared" si="2"/>
        <v>46_石井小</v>
      </c>
      <c r="AO50" s="59" t="str">
        <f t="shared" si="11"/>
        <v>46_中室田小</v>
      </c>
      <c r="AP50" s="59" t="str">
        <f t="shared" si="11"/>
        <v/>
      </c>
      <c r="AQ50" s="59" t="str">
        <f t="shared" si="11"/>
        <v/>
      </c>
      <c r="AR50" s="59" t="str">
        <f t="shared" si="11"/>
        <v/>
      </c>
      <c r="AS50" s="59" t="str">
        <f t="shared" si="11"/>
        <v/>
      </c>
      <c r="AT50" s="59" t="str">
        <f t="shared" si="11"/>
        <v/>
      </c>
      <c r="AU50" s="59" t="str">
        <f t="shared" si="11"/>
        <v/>
      </c>
      <c r="AV50" s="59" t="str">
        <f t="shared" si="11"/>
        <v/>
      </c>
      <c r="AW50" s="59" t="str">
        <f t="shared" si="11"/>
        <v/>
      </c>
      <c r="AX50" s="59" t="str">
        <f t="shared" si="11"/>
        <v/>
      </c>
      <c r="AY50" s="59" t="str">
        <f t="shared" si="11"/>
        <v/>
      </c>
      <c r="AZ50" s="59" t="str">
        <f t="shared" si="11"/>
        <v/>
      </c>
      <c r="BA50" s="59" t="str">
        <f t="shared" si="11"/>
        <v/>
      </c>
      <c r="BB50" s="59" t="str">
        <f t="shared" si="11"/>
        <v/>
      </c>
      <c r="BC50" s="59" t="str">
        <f t="shared" si="11"/>
        <v/>
      </c>
      <c r="BD50" s="59" t="str">
        <f t="shared" si="10"/>
        <v/>
      </c>
      <c r="BE50" s="59" t="str">
        <f t="shared" si="10"/>
        <v/>
      </c>
      <c r="BF50" s="59" t="str">
        <f t="shared" si="10"/>
        <v/>
      </c>
      <c r="BG50" s="59" t="str">
        <f t="shared" si="10"/>
        <v/>
      </c>
      <c r="BH50" s="59" t="str">
        <f t="shared" si="10"/>
        <v/>
      </c>
      <c r="BI50" s="59" t="str">
        <f t="shared" si="10"/>
        <v/>
      </c>
      <c r="BJ50" s="59" t="str">
        <f t="shared" si="10"/>
        <v/>
      </c>
      <c r="BK50" s="59" t="str">
        <f t="shared" si="10"/>
        <v/>
      </c>
      <c r="BL50" s="59" t="str">
        <f t="shared" si="10"/>
        <v/>
      </c>
      <c r="BM50" s="59" t="str">
        <f t="shared" si="10"/>
        <v/>
      </c>
      <c r="BN50" s="59" t="str">
        <f t="shared" si="10"/>
        <v/>
      </c>
      <c r="BO50" s="59" t="str">
        <f t="shared" si="10"/>
        <v/>
      </c>
      <c r="BP50" s="59" t="str">
        <f t="shared" si="10"/>
        <v/>
      </c>
      <c r="BQ50" s="59" t="str">
        <f t="shared" si="10"/>
        <v/>
      </c>
      <c r="BR50" s="59" t="str">
        <f t="shared" si="9"/>
        <v/>
      </c>
      <c r="BS50" s="59" t="str">
        <f t="shared" si="9"/>
        <v/>
      </c>
      <c r="BT50" s="59" t="str">
        <f t="shared" si="7"/>
        <v/>
      </c>
      <c r="BU50" s="59" t="str">
        <f t="shared" si="7"/>
        <v/>
      </c>
      <c r="BV50" s="59" t="str">
        <f t="shared" si="7"/>
        <v/>
      </c>
      <c r="BW50" s="59" t="str">
        <f t="shared" si="7"/>
        <v/>
      </c>
    </row>
    <row r="51" spans="2:75">
      <c r="B51" s="60">
        <v>47</v>
      </c>
      <c r="C51" s="130" t="s">
        <v>368</v>
      </c>
      <c r="D51" s="131" t="s">
        <v>369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61"/>
      <c r="AN51" s="59" t="str">
        <f t="shared" si="2"/>
        <v>47_時沢小</v>
      </c>
      <c r="AO51" s="59" t="str">
        <f t="shared" si="11"/>
        <v>47_上室田小</v>
      </c>
      <c r="AP51" s="59" t="str">
        <f t="shared" si="11"/>
        <v/>
      </c>
      <c r="AQ51" s="59" t="str">
        <f t="shared" si="11"/>
        <v/>
      </c>
      <c r="AR51" s="59" t="str">
        <f t="shared" si="11"/>
        <v/>
      </c>
      <c r="AS51" s="59" t="str">
        <f t="shared" si="11"/>
        <v/>
      </c>
      <c r="AT51" s="59" t="str">
        <f t="shared" si="11"/>
        <v/>
      </c>
      <c r="AU51" s="59" t="str">
        <f t="shared" si="11"/>
        <v/>
      </c>
      <c r="AV51" s="59" t="str">
        <f t="shared" si="11"/>
        <v/>
      </c>
      <c r="AW51" s="59" t="str">
        <f t="shared" si="11"/>
        <v/>
      </c>
      <c r="AX51" s="59" t="str">
        <f t="shared" si="11"/>
        <v/>
      </c>
      <c r="AY51" s="59" t="str">
        <f t="shared" si="11"/>
        <v/>
      </c>
      <c r="AZ51" s="59" t="str">
        <f t="shared" si="11"/>
        <v/>
      </c>
      <c r="BA51" s="59" t="str">
        <f t="shared" si="11"/>
        <v/>
      </c>
      <c r="BB51" s="59" t="str">
        <f t="shared" si="11"/>
        <v/>
      </c>
      <c r="BC51" s="59" t="str">
        <f t="shared" si="11"/>
        <v/>
      </c>
      <c r="BD51" s="59" t="str">
        <f t="shared" si="10"/>
        <v/>
      </c>
      <c r="BE51" s="59" t="str">
        <f t="shared" si="10"/>
        <v/>
      </c>
      <c r="BF51" s="59" t="str">
        <f t="shared" si="10"/>
        <v/>
      </c>
      <c r="BG51" s="59" t="str">
        <f t="shared" si="10"/>
        <v/>
      </c>
      <c r="BH51" s="59" t="str">
        <f t="shared" si="10"/>
        <v/>
      </c>
      <c r="BI51" s="59" t="str">
        <f t="shared" si="10"/>
        <v/>
      </c>
      <c r="BJ51" s="59" t="str">
        <f t="shared" si="10"/>
        <v/>
      </c>
      <c r="BK51" s="59" t="str">
        <f t="shared" si="10"/>
        <v/>
      </c>
      <c r="BL51" s="59" t="str">
        <f t="shared" si="10"/>
        <v/>
      </c>
      <c r="BM51" s="59" t="str">
        <f t="shared" si="10"/>
        <v/>
      </c>
      <c r="BN51" s="59" t="str">
        <f t="shared" si="10"/>
        <v/>
      </c>
      <c r="BO51" s="59" t="str">
        <f t="shared" si="10"/>
        <v/>
      </c>
      <c r="BP51" s="59" t="str">
        <f t="shared" si="10"/>
        <v/>
      </c>
      <c r="BQ51" s="59" t="str">
        <f t="shared" si="10"/>
        <v/>
      </c>
      <c r="BR51" s="59" t="str">
        <f t="shared" si="9"/>
        <v/>
      </c>
      <c r="BS51" s="59" t="str">
        <f t="shared" si="9"/>
        <v/>
      </c>
      <c r="BT51" s="59" t="str">
        <f t="shared" si="7"/>
        <v/>
      </c>
      <c r="BU51" s="59" t="str">
        <f t="shared" si="7"/>
        <v/>
      </c>
      <c r="BV51" s="59" t="str">
        <f t="shared" si="7"/>
        <v/>
      </c>
      <c r="BW51" s="59" t="str">
        <f t="shared" si="7"/>
        <v/>
      </c>
    </row>
    <row r="52" spans="2:75">
      <c r="B52" s="60">
        <v>48</v>
      </c>
      <c r="C52" s="130" t="s">
        <v>370</v>
      </c>
      <c r="D52" s="131" t="s">
        <v>371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61"/>
      <c r="AN52" s="59" t="str">
        <f t="shared" si="2"/>
        <v>48_白川小</v>
      </c>
      <c r="AO52" s="59" t="str">
        <f t="shared" si="11"/>
        <v>48_里見小</v>
      </c>
      <c r="AP52" s="59" t="str">
        <f t="shared" si="11"/>
        <v/>
      </c>
      <c r="AQ52" s="59" t="str">
        <f t="shared" si="11"/>
        <v/>
      </c>
      <c r="AR52" s="59" t="str">
        <f t="shared" si="11"/>
        <v/>
      </c>
      <c r="AS52" s="59" t="str">
        <f t="shared" si="11"/>
        <v/>
      </c>
      <c r="AT52" s="59" t="str">
        <f t="shared" si="11"/>
        <v/>
      </c>
      <c r="AU52" s="59" t="str">
        <f t="shared" si="11"/>
        <v/>
      </c>
      <c r="AV52" s="59" t="str">
        <f t="shared" si="11"/>
        <v/>
      </c>
      <c r="AW52" s="59" t="str">
        <f t="shared" si="11"/>
        <v/>
      </c>
      <c r="AX52" s="59" t="str">
        <f t="shared" si="11"/>
        <v/>
      </c>
      <c r="AY52" s="59" t="str">
        <f t="shared" si="11"/>
        <v/>
      </c>
      <c r="AZ52" s="59" t="str">
        <f t="shared" si="11"/>
        <v/>
      </c>
      <c r="BA52" s="59" t="str">
        <f t="shared" si="11"/>
        <v/>
      </c>
      <c r="BB52" s="59" t="str">
        <f t="shared" si="11"/>
        <v/>
      </c>
      <c r="BC52" s="59" t="str">
        <f t="shared" si="11"/>
        <v/>
      </c>
      <c r="BD52" s="59" t="str">
        <f t="shared" si="10"/>
        <v/>
      </c>
      <c r="BE52" s="59" t="str">
        <f t="shared" si="10"/>
        <v/>
      </c>
      <c r="BF52" s="59" t="str">
        <f t="shared" si="10"/>
        <v/>
      </c>
      <c r="BG52" s="59" t="str">
        <f t="shared" si="10"/>
        <v/>
      </c>
      <c r="BH52" s="59" t="str">
        <f t="shared" si="10"/>
        <v/>
      </c>
      <c r="BI52" s="59" t="str">
        <f t="shared" si="10"/>
        <v/>
      </c>
      <c r="BJ52" s="59" t="str">
        <f t="shared" si="10"/>
        <v/>
      </c>
      <c r="BK52" s="59" t="str">
        <f t="shared" si="10"/>
        <v/>
      </c>
      <c r="BL52" s="59" t="str">
        <f t="shared" si="10"/>
        <v/>
      </c>
      <c r="BM52" s="59" t="str">
        <f t="shared" si="10"/>
        <v/>
      </c>
      <c r="BN52" s="59" t="str">
        <f t="shared" si="10"/>
        <v/>
      </c>
      <c r="BO52" s="59" t="str">
        <f t="shared" si="10"/>
        <v/>
      </c>
      <c r="BP52" s="59" t="str">
        <f t="shared" si="10"/>
        <v/>
      </c>
      <c r="BQ52" s="59" t="str">
        <f t="shared" si="10"/>
        <v/>
      </c>
      <c r="BR52" s="59" t="str">
        <f t="shared" si="9"/>
        <v/>
      </c>
      <c r="BS52" s="59" t="str">
        <f t="shared" si="9"/>
        <v/>
      </c>
      <c r="BT52" s="59" t="str">
        <f t="shared" si="9"/>
        <v/>
      </c>
      <c r="BU52" s="59" t="str">
        <f t="shared" si="9"/>
        <v/>
      </c>
      <c r="BV52" s="59" t="str">
        <f t="shared" si="9"/>
        <v/>
      </c>
      <c r="BW52" s="59" t="str">
        <f t="shared" si="9"/>
        <v/>
      </c>
    </row>
    <row r="53" spans="2:75">
      <c r="B53" s="60">
        <v>49</v>
      </c>
      <c r="C53" s="130" t="s">
        <v>233</v>
      </c>
      <c r="D53" s="131" t="s">
        <v>372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61"/>
      <c r="AN53" s="59" t="str">
        <f t="shared" si="2"/>
        <v>49_第一中</v>
      </c>
      <c r="AO53" s="59" t="str">
        <f t="shared" si="11"/>
        <v>49_久留馬小</v>
      </c>
      <c r="AP53" s="59" t="str">
        <f t="shared" si="11"/>
        <v/>
      </c>
      <c r="AQ53" s="59" t="str">
        <f t="shared" si="11"/>
        <v/>
      </c>
      <c r="AR53" s="59" t="str">
        <f t="shared" si="11"/>
        <v/>
      </c>
      <c r="AS53" s="59" t="str">
        <f t="shared" si="11"/>
        <v/>
      </c>
      <c r="AT53" s="59" t="str">
        <f t="shared" si="11"/>
        <v/>
      </c>
      <c r="AU53" s="59" t="str">
        <f t="shared" si="11"/>
        <v/>
      </c>
      <c r="AV53" s="59" t="str">
        <f t="shared" si="11"/>
        <v/>
      </c>
      <c r="AW53" s="59" t="str">
        <f t="shared" si="11"/>
        <v/>
      </c>
      <c r="AX53" s="59" t="str">
        <f t="shared" si="11"/>
        <v/>
      </c>
      <c r="AY53" s="59" t="str">
        <f t="shared" si="11"/>
        <v/>
      </c>
      <c r="AZ53" s="59" t="str">
        <f t="shared" si="11"/>
        <v/>
      </c>
      <c r="BA53" s="59" t="str">
        <f t="shared" si="11"/>
        <v/>
      </c>
      <c r="BB53" s="59" t="str">
        <f t="shared" si="11"/>
        <v/>
      </c>
      <c r="BC53" s="59" t="str">
        <f t="shared" si="11"/>
        <v/>
      </c>
      <c r="BD53" s="59" t="str">
        <f t="shared" si="10"/>
        <v/>
      </c>
      <c r="BE53" s="59" t="str">
        <f t="shared" si="10"/>
        <v/>
      </c>
      <c r="BF53" s="59" t="str">
        <f t="shared" si="10"/>
        <v/>
      </c>
      <c r="BG53" s="59" t="str">
        <f t="shared" si="10"/>
        <v/>
      </c>
      <c r="BH53" s="59" t="str">
        <f t="shared" si="10"/>
        <v/>
      </c>
      <c r="BI53" s="59" t="str">
        <f t="shared" si="10"/>
        <v/>
      </c>
      <c r="BJ53" s="59" t="str">
        <f t="shared" si="10"/>
        <v/>
      </c>
      <c r="BK53" s="59" t="str">
        <f t="shared" si="10"/>
        <v/>
      </c>
      <c r="BL53" s="59" t="str">
        <f t="shared" si="10"/>
        <v/>
      </c>
      <c r="BM53" s="59" t="str">
        <f t="shared" si="10"/>
        <v/>
      </c>
      <c r="BN53" s="59" t="str">
        <f t="shared" si="10"/>
        <v/>
      </c>
      <c r="BO53" s="59" t="str">
        <f t="shared" si="10"/>
        <v/>
      </c>
      <c r="BP53" s="59" t="str">
        <f t="shared" si="10"/>
        <v/>
      </c>
      <c r="BQ53" s="59" t="str">
        <f t="shared" si="10"/>
        <v/>
      </c>
      <c r="BR53" s="59" t="str">
        <f t="shared" si="9"/>
        <v/>
      </c>
      <c r="BS53" s="59" t="str">
        <f t="shared" si="9"/>
        <v/>
      </c>
      <c r="BT53" s="59" t="str">
        <f t="shared" si="9"/>
        <v/>
      </c>
      <c r="BU53" s="59" t="str">
        <f t="shared" si="9"/>
        <v/>
      </c>
      <c r="BV53" s="59" t="str">
        <f t="shared" si="9"/>
        <v/>
      </c>
      <c r="BW53" s="59" t="str">
        <f t="shared" si="9"/>
        <v/>
      </c>
    </row>
    <row r="54" spans="2:75">
      <c r="B54" s="60">
        <v>50</v>
      </c>
      <c r="C54" s="130" t="s">
        <v>373</v>
      </c>
      <c r="D54" s="131" t="s">
        <v>374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61"/>
      <c r="AN54" s="59" t="str">
        <f t="shared" si="2"/>
        <v>50_みずき中</v>
      </c>
      <c r="AO54" s="59" t="str">
        <f t="shared" si="11"/>
        <v>50_下里見小</v>
      </c>
      <c r="AP54" s="59" t="str">
        <f t="shared" si="11"/>
        <v/>
      </c>
      <c r="AQ54" s="59" t="str">
        <f t="shared" si="11"/>
        <v/>
      </c>
      <c r="AR54" s="59" t="str">
        <f t="shared" si="11"/>
        <v/>
      </c>
      <c r="AS54" s="59" t="str">
        <f t="shared" si="11"/>
        <v/>
      </c>
      <c r="AT54" s="59" t="str">
        <f t="shared" si="11"/>
        <v/>
      </c>
      <c r="AU54" s="59" t="str">
        <f t="shared" si="11"/>
        <v/>
      </c>
      <c r="AV54" s="59" t="str">
        <f t="shared" si="11"/>
        <v/>
      </c>
      <c r="AW54" s="59" t="str">
        <f t="shared" si="11"/>
        <v/>
      </c>
      <c r="AX54" s="59" t="str">
        <f t="shared" si="11"/>
        <v/>
      </c>
      <c r="AY54" s="59" t="str">
        <f t="shared" si="11"/>
        <v/>
      </c>
      <c r="AZ54" s="59" t="str">
        <f t="shared" si="11"/>
        <v/>
      </c>
      <c r="BA54" s="59" t="str">
        <f t="shared" si="11"/>
        <v/>
      </c>
      <c r="BB54" s="59" t="str">
        <f t="shared" si="11"/>
        <v/>
      </c>
      <c r="BC54" s="59" t="str">
        <f t="shared" si="11"/>
        <v/>
      </c>
      <c r="BD54" s="59" t="str">
        <f t="shared" si="10"/>
        <v/>
      </c>
      <c r="BE54" s="59" t="str">
        <f t="shared" si="10"/>
        <v/>
      </c>
      <c r="BF54" s="59" t="str">
        <f t="shared" si="10"/>
        <v/>
      </c>
      <c r="BG54" s="59" t="str">
        <f t="shared" si="10"/>
        <v/>
      </c>
      <c r="BH54" s="59" t="str">
        <f t="shared" si="10"/>
        <v/>
      </c>
      <c r="BI54" s="59" t="str">
        <f t="shared" si="10"/>
        <v/>
      </c>
      <c r="BJ54" s="59" t="str">
        <f t="shared" si="10"/>
        <v/>
      </c>
      <c r="BK54" s="59" t="str">
        <f t="shared" si="10"/>
        <v/>
      </c>
      <c r="BL54" s="59" t="str">
        <f t="shared" si="10"/>
        <v/>
      </c>
      <c r="BM54" s="59" t="str">
        <f t="shared" si="10"/>
        <v/>
      </c>
      <c r="BN54" s="59" t="str">
        <f t="shared" si="10"/>
        <v/>
      </c>
      <c r="BO54" s="59" t="str">
        <f t="shared" si="10"/>
        <v/>
      </c>
      <c r="BP54" s="59" t="str">
        <f t="shared" si="10"/>
        <v/>
      </c>
      <c r="BQ54" s="59" t="str">
        <f t="shared" si="10"/>
        <v/>
      </c>
      <c r="BR54" s="59" t="str">
        <f t="shared" si="9"/>
        <v/>
      </c>
      <c r="BS54" s="59" t="str">
        <f t="shared" si="9"/>
        <v/>
      </c>
      <c r="BT54" s="59" t="str">
        <f t="shared" si="9"/>
        <v/>
      </c>
      <c r="BU54" s="59" t="str">
        <f t="shared" si="9"/>
        <v/>
      </c>
      <c r="BV54" s="59" t="str">
        <f t="shared" si="9"/>
        <v/>
      </c>
      <c r="BW54" s="59" t="str">
        <f t="shared" si="9"/>
        <v/>
      </c>
    </row>
    <row r="55" spans="2:75">
      <c r="B55" s="60">
        <v>51</v>
      </c>
      <c r="C55" s="130" t="s">
        <v>249</v>
      </c>
      <c r="D55" s="131" t="s">
        <v>375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61"/>
      <c r="AN55" s="59" t="str">
        <f t="shared" si="2"/>
        <v>51_第三中</v>
      </c>
      <c r="AO55" s="59" t="str">
        <f t="shared" ref="AO55:BD70" si="12">IF(D55&lt;&gt;"",TEXT($B55,"00")&amp;"_"&amp;D55,"")</f>
        <v>51_宮沢小</v>
      </c>
      <c r="AP55" s="59" t="str">
        <f t="shared" si="12"/>
        <v/>
      </c>
      <c r="AQ55" s="59" t="str">
        <f t="shared" si="12"/>
        <v/>
      </c>
      <c r="AR55" s="59" t="str">
        <f t="shared" si="12"/>
        <v/>
      </c>
      <c r="AS55" s="59" t="str">
        <f t="shared" si="12"/>
        <v/>
      </c>
      <c r="AT55" s="59" t="str">
        <f t="shared" si="12"/>
        <v/>
      </c>
      <c r="AU55" s="59" t="str">
        <f t="shared" si="12"/>
        <v/>
      </c>
      <c r="AV55" s="59" t="str">
        <f t="shared" si="12"/>
        <v/>
      </c>
      <c r="AW55" s="59" t="str">
        <f t="shared" si="12"/>
        <v/>
      </c>
      <c r="AX55" s="59" t="str">
        <f t="shared" si="12"/>
        <v/>
      </c>
      <c r="AY55" s="59" t="str">
        <f t="shared" si="12"/>
        <v/>
      </c>
      <c r="AZ55" s="59" t="str">
        <f t="shared" si="12"/>
        <v/>
      </c>
      <c r="BA55" s="59" t="str">
        <f t="shared" si="12"/>
        <v/>
      </c>
      <c r="BB55" s="59" t="str">
        <f t="shared" si="12"/>
        <v/>
      </c>
      <c r="BC55" s="59" t="str">
        <f t="shared" si="12"/>
        <v/>
      </c>
      <c r="BD55" s="59" t="str">
        <f t="shared" si="10"/>
        <v/>
      </c>
      <c r="BE55" s="59" t="str">
        <f t="shared" si="10"/>
        <v/>
      </c>
      <c r="BF55" s="59" t="str">
        <f t="shared" si="10"/>
        <v/>
      </c>
      <c r="BG55" s="59" t="str">
        <f t="shared" ref="BG55:BV74" si="13">IF(V55&lt;&gt;"",TEXT($B55,"00")&amp;"_"&amp;V55,"")</f>
        <v/>
      </c>
      <c r="BH55" s="59" t="str">
        <f t="shared" si="13"/>
        <v/>
      </c>
      <c r="BI55" s="59" t="str">
        <f t="shared" si="13"/>
        <v/>
      </c>
      <c r="BJ55" s="59" t="str">
        <f t="shared" si="13"/>
        <v/>
      </c>
      <c r="BK55" s="59" t="str">
        <f t="shared" si="13"/>
        <v/>
      </c>
      <c r="BL55" s="59" t="str">
        <f t="shared" si="13"/>
        <v/>
      </c>
      <c r="BM55" s="59" t="str">
        <f t="shared" si="13"/>
        <v/>
      </c>
      <c r="BN55" s="59" t="str">
        <f t="shared" si="13"/>
        <v/>
      </c>
      <c r="BO55" s="59" t="str">
        <f t="shared" si="13"/>
        <v/>
      </c>
      <c r="BP55" s="59" t="str">
        <f t="shared" si="13"/>
        <v/>
      </c>
      <c r="BQ55" s="59" t="str">
        <f t="shared" si="13"/>
        <v/>
      </c>
      <c r="BR55" s="59" t="str">
        <f t="shared" si="9"/>
        <v/>
      </c>
      <c r="BS55" s="59" t="str">
        <f t="shared" si="9"/>
        <v/>
      </c>
      <c r="BT55" s="59" t="str">
        <f t="shared" si="9"/>
        <v/>
      </c>
      <c r="BU55" s="59" t="str">
        <f t="shared" si="9"/>
        <v/>
      </c>
      <c r="BV55" s="59" t="str">
        <f t="shared" si="9"/>
        <v/>
      </c>
      <c r="BW55" s="59" t="str">
        <f t="shared" si="9"/>
        <v/>
      </c>
    </row>
    <row r="56" spans="2:75">
      <c r="B56" s="60">
        <v>52</v>
      </c>
      <c r="C56" s="130" t="s">
        <v>376</v>
      </c>
      <c r="D56" s="131" t="s">
        <v>377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61"/>
      <c r="AN56" s="59" t="str">
        <f t="shared" si="2"/>
        <v>52_第五中</v>
      </c>
      <c r="AO56" s="59" t="str">
        <f t="shared" si="12"/>
        <v>52_吉井小</v>
      </c>
      <c r="AP56" s="59" t="str">
        <f t="shared" si="12"/>
        <v/>
      </c>
      <c r="AQ56" s="59" t="str">
        <f t="shared" si="12"/>
        <v/>
      </c>
      <c r="AR56" s="59" t="str">
        <f t="shared" si="12"/>
        <v/>
      </c>
      <c r="AS56" s="59" t="str">
        <f t="shared" si="12"/>
        <v/>
      </c>
      <c r="AT56" s="59" t="str">
        <f t="shared" si="12"/>
        <v/>
      </c>
      <c r="AU56" s="59" t="str">
        <f t="shared" si="12"/>
        <v/>
      </c>
      <c r="AV56" s="59" t="str">
        <f t="shared" si="12"/>
        <v/>
      </c>
      <c r="AW56" s="59" t="str">
        <f t="shared" si="12"/>
        <v/>
      </c>
      <c r="AX56" s="59" t="str">
        <f t="shared" si="12"/>
        <v/>
      </c>
      <c r="AY56" s="59" t="str">
        <f t="shared" si="12"/>
        <v/>
      </c>
      <c r="AZ56" s="59" t="str">
        <f t="shared" si="12"/>
        <v/>
      </c>
      <c r="BA56" s="59" t="str">
        <f t="shared" si="12"/>
        <v/>
      </c>
      <c r="BB56" s="59" t="str">
        <f t="shared" si="12"/>
        <v/>
      </c>
      <c r="BC56" s="59" t="str">
        <f t="shared" si="12"/>
        <v/>
      </c>
      <c r="BD56" s="59" t="str">
        <f t="shared" si="12"/>
        <v/>
      </c>
      <c r="BE56" s="59" t="str">
        <f t="shared" ref="BE56:BT87" si="14">IF(T56&lt;&gt;"",TEXT($B56,"00")&amp;"_"&amp;T56,"")</f>
        <v/>
      </c>
      <c r="BF56" s="59" t="str">
        <f t="shared" si="14"/>
        <v/>
      </c>
      <c r="BG56" s="59" t="str">
        <f t="shared" si="13"/>
        <v/>
      </c>
      <c r="BH56" s="59" t="str">
        <f t="shared" si="13"/>
        <v/>
      </c>
      <c r="BI56" s="59" t="str">
        <f t="shared" si="13"/>
        <v/>
      </c>
      <c r="BJ56" s="59" t="str">
        <f t="shared" si="13"/>
        <v/>
      </c>
      <c r="BK56" s="59" t="str">
        <f t="shared" si="13"/>
        <v/>
      </c>
      <c r="BL56" s="59" t="str">
        <f t="shared" si="13"/>
        <v/>
      </c>
      <c r="BM56" s="59" t="str">
        <f t="shared" si="13"/>
        <v/>
      </c>
      <c r="BN56" s="59" t="str">
        <f t="shared" si="13"/>
        <v/>
      </c>
      <c r="BO56" s="59" t="str">
        <f t="shared" si="13"/>
        <v/>
      </c>
      <c r="BP56" s="59" t="str">
        <f t="shared" si="13"/>
        <v/>
      </c>
      <c r="BQ56" s="59" t="str">
        <f t="shared" si="13"/>
        <v/>
      </c>
      <c r="BR56" s="59" t="str">
        <f t="shared" si="9"/>
        <v/>
      </c>
      <c r="BS56" s="59" t="str">
        <f t="shared" si="9"/>
        <v/>
      </c>
      <c r="BT56" s="59" t="str">
        <f t="shared" si="9"/>
        <v/>
      </c>
      <c r="BU56" s="59" t="str">
        <f t="shared" si="9"/>
        <v/>
      </c>
      <c r="BV56" s="59" t="str">
        <f t="shared" si="9"/>
        <v/>
      </c>
      <c r="BW56" s="59" t="str">
        <f t="shared" si="9"/>
        <v/>
      </c>
    </row>
    <row r="57" spans="2:75">
      <c r="B57" s="60">
        <v>53</v>
      </c>
      <c r="C57" s="130" t="s">
        <v>378</v>
      </c>
      <c r="D57" s="131" t="s">
        <v>379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61"/>
      <c r="AN57" s="59" t="str">
        <f t="shared" si="2"/>
        <v>53_第六中</v>
      </c>
      <c r="AO57" s="59" t="str">
        <f t="shared" si="12"/>
        <v>53_多胡小</v>
      </c>
      <c r="AP57" s="59" t="str">
        <f t="shared" si="12"/>
        <v/>
      </c>
      <c r="AQ57" s="59" t="str">
        <f t="shared" si="12"/>
        <v/>
      </c>
      <c r="AR57" s="59" t="str">
        <f t="shared" si="12"/>
        <v/>
      </c>
      <c r="AS57" s="59" t="str">
        <f t="shared" si="12"/>
        <v/>
      </c>
      <c r="AT57" s="59" t="str">
        <f t="shared" si="12"/>
        <v/>
      </c>
      <c r="AU57" s="59" t="str">
        <f t="shared" si="12"/>
        <v/>
      </c>
      <c r="AV57" s="59" t="str">
        <f t="shared" si="12"/>
        <v/>
      </c>
      <c r="AW57" s="59" t="str">
        <f t="shared" si="12"/>
        <v/>
      </c>
      <c r="AX57" s="59" t="str">
        <f t="shared" si="12"/>
        <v/>
      </c>
      <c r="AY57" s="59" t="str">
        <f t="shared" si="12"/>
        <v/>
      </c>
      <c r="AZ57" s="59" t="str">
        <f t="shared" si="12"/>
        <v/>
      </c>
      <c r="BA57" s="59" t="str">
        <f t="shared" si="12"/>
        <v/>
      </c>
      <c r="BB57" s="59" t="str">
        <f t="shared" si="12"/>
        <v/>
      </c>
      <c r="BC57" s="59" t="str">
        <f t="shared" si="12"/>
        <v/>
      </c>
      <c r="BD57" s="59" t="str">
        <f t="shared" si="12"/>
        <v/>
      </c>
      <c r="BE57" s="59" t="str">
        <f t="shared" si="14"/>
        <v/>
      </c>
      <c r="BF57" s="59" t="str">
        <f t="shared" si="14"/>
        <v/>
      </c>
      <c r="BG57" s="59" t="str">
        <f t="shared" si="13"/>
        <v/>
      </c>
      <c r="BH57" s="59" t="str">
        <f t="shared" si="13"/>
        <v/>
      </c>
      <c r="BI57" s="59" t="str">
        <f t="shared" si="13"/>
        <v/>
      </c>
      <c r="BJ57" s="59" t="str">
        <f t="shared" si="13"/>
        <v/>
      </c>
      <c r="BK57" s="59" t="str">
        <f t="shared" si="13"/>
        <v/>
      </c>
      <c r="BL57" s="59" t="str">
        <f t="shared" si="13"/>
        <v/>
      </c>
      <c r="BM57" s="59" t="str">
        <f t="shared" si="13"/>
        <v/>
      </c>
      <c r="BN57" s="59" t="str">
        <f t="shared" si="13"/>
        <v/>
      </c>
      <c r="BO57" s="59" t="str">
        <f t="shared" si="13"/>
        <v/>
      </c>
      <c r="BP57" s="59" t="str">
        <f t="shared" si="13"/>
        <v/>
      </c>
      <c r="BQ57" s="59" t="str">
        <f t="shared" si="13"/>
        <v/>
      </c>
      <c r="BR57" s="59" t="str">
        <f t="shared" si="9"/>
        <v/>
      </c>
      <c r="BS57" s="59" t="str">
        <f t="shared" si="9"/>
        <v/>
      </c>
      <c r="BT57" s="59" t="str">
        <f t="shared" si="9"/>
        <v/>
      </c>
      <c r="BU57" s="59" t="str">
        <f t="shared" si="9"/>
        <v/>
      </c>
      <c r="BV57" s="59" t="str">
        <f t="shared" si="9"/>
        <v/>
      </c>
      <c r="BW57" s="59" t="str">
        <f t="shared" si="9"/>
        <v/>
      </c>
    </row>
    <row r="58" spans="2:75">
      <c r="B58" s="60">
        <v>54</v>
      </c>
      <c r="C58" s="130" t="s">
        <v>380</v>
      </c>
      <c r="D58" s="131" t="s">
        <v>381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61"/>
      <c r="AN58" s="59" t="str">
        <f t="shared" si="2"/>
        <v>54_第七中</v>
      </c>
      <c r="AO58" s="59" t="str">
        <f t="shared" si="12"/>
        <v>54_入野小</v>
      </c>
      <c r="AP58" s="59" t="str">
        <f t="shared" si="12"/>
        <v/>
      </c>
      <c r="AQ58" s="59" t="str">
        <f t="shared" si="12"/>
        <v/>
      </c>
      <c r="AR58" s="59" t="str">
        <f t="shared" si="12"/>
        <v/>
      </c>
      <c r="AS58" s="59" t="str">
        <f t="shared" si="12"/>
        <v/>
      </c>
      <c r="AT58" s="59" t="str">
        <f t="shared" si="12"/>
        <v/>
      </c>
      <c r="AU58" s="59" t="str">
        <f t="shared" si="12"/>
        <v/>
      </c>
      <c r="AV58" s="59" t="str">
        <f t="shared" si="12"/>
        <v/>
      </c>
      <c r="AW58" s="59" t="str">
        <f t="shared" si="12"/>
        <v/>
      </c>
      <c r="AX58" s="59" t="str">
        <f t="shared" si="12"/>
        <v/>
      </c>
      <c r="AY58" s="59" t="str">
        <f t="shared" si="12"/>
        <v/>
      </c>
      <c r="AZ58" s="59" t="str">
        <f t="shared" si="12"/>
        <v/>
      </c>
      <c r="BA58" s="59" t="str">
        <f t="shared" si="12"/>
        <v/>
      </c>
      <c r="BB58" s="59" t="str">
        <f t="shared" si="12"/>
        <v/>
      </c>
      <c r="BC58" s="59" t="str">
        <f t="shared" si="12"/>
        <v/>
      </c>
      <c r="BD58" s="59" t="str">
        <f t="shared" si="12"/>
        <v/>
      </c>
      <c r="BE58" s="59" t="str">
        <f t="shared" si="14"/>
        <v/>
      </c>
      <c r="BF58" s="59" t="str">
        <f t="shared" si="14"/>
        <v/>
      </c>
      <c r="BG58" s="59" t="str">
        <f t="shared" si="13"/>
        <v/>
      </c>
      <c r="BH58" s="59" t="str">
        <f t="shared" si="13"/>
        <v/>
      </c>
      <c r="BI58" s="59" t="str">
        <f t="shared" si="13"/>
        <v/>
      </c>
      <c r="BJ58" s="59" t="str">
        <f t="shared" si="13"/>
        <v/>
      </c>
      <c r="BK58" s="59" t="str">
        <f t="shared" si="13"/>
        <v/>
      </c>
      <c r="BL58" s="59" t="str">
        <f t="shared" si="13"/>
        <v/>
      </c>
      <c r="BM58" s="59" t="str">
        <f t="shared" si="13"/>
        <v/>
      </c>
      <c r="BN58" s="59" t="str">
        <f t="shared" si="13"/>
        <v/>
      </c>
      <c r="BO58" s="59" t="str">
        <f t="shared" si="13"/>
        <v/>
      </c>
      <c r="BP58" s="59" t="str">
        <f t="shared" si="13"/>
        <v/>
      </c>
      <c r="BQ58" s="59" t="str">
        <f t="shared" si="13"/>
        <v/>
      </c>
      <c r="BR58" s="59" t="str">
        <f t="shared" si="9"/>
        <v/>
      </c>
      <c r="BS58" s="59" t="str">
        <f t="shared" si="9"/>
        <v/>
      </c>
      <c r="BT58" s="59" t="str">
        <f t="shared" si="9"/>
        <v/>
      </c>
      <c r="BU58" s="59" t="str">
        <f t="shared" si="9"/>
        <v/>
      </c>
      <c r="BV58" s="59" t="str">
        <f t="shared" si="9"/>
        <v/>
      </c>
      <c r="BW58" s="59" t="str">
        <f t="shared" si="9"/>
        <v/>
      </c>
    </row>
    <row r="59" spans="2:75">
      <c r="B59" s="60">
        <v>55</v>
      </c>
      <c r="C59" s="130" t="s">
        <v>382</v>
      </c>
      <c r="D59" s="131" t="s">
        <v>383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61"/>
      <c r="AN59" s="59" t="str">
        <f t="shared" si="2"/>
        <v>55_桂萱中</v>
      </c>
      <c r="AO59" s="59" t="str">
        <f t="shared" si="12"/>
        <v>55_岩平小</v>
      </c>
      <c r="AP59" s="59" t="str">
        <f t="shared" si="12"/>
        <v/>
      </c>
      <c r="AQ59" s="59" t="str">
        <f t="shared" si="12"/>
        <v/>
      </c>
      <c r="AR59" s="59" t="str">
        <f t="shared" si="12"/>
        <v/>
      </c>
      <c r="AS59" s="59" t="str">
        <f t="shared" si="12"/>
        <v/>
      </c>
      <c r="AT59" s="59" t="str">
        <f t="shared" si="12"/>
        <v/>
      </c>
      <c r="AU59" s="59" t="str">
        <f t="shared" si="12"/>
        <v/>
      </c>
      <c r="AV59" s="59" t="str">
        <f t="shared" si="12"/>
        <v/>
      </c>
      <c r="AW59" s="59" t="str">
        <f t="shared" si="12"/>
        <v/>
      </c>
      <c r="AX59" s="59" t="str">
        <f t="shared" si="12"/>
        <v/>
      </c>
      <c r="AY59" s="59" t="str">
        <f t="shared" si="12"/>
        <v/>
      </c>
      <c r="AZ59" s="59" t="str">
        <f t="shared" si="12"/>
        <v/>
      </c>
      <c r="BA59" s="59" t="str">
        <f t="shared" si="12"/>
        <v/>
      </c>
      <c r="BB59" s="59" t="str">
        <f t="shared" si="12"/>
        <v/>
      </c>
      <c r="BC59" s="59" t="str">
        <f t="shared" si="12"/>
        <v/>
      </c>
      <c r="BD59" s="59" t="str">
        <f t="shared" si="12"/>
        <v/>
      </c>
      <c r="BE59" s="59" t="str">
        <f t="shared" si="14"/>
        <v/>
      </c>
      <c r="BF59" s="59" t="str">
        <f t="shared" si="14"/>
        <v/>
      </c>
      <c r="BG59" s="59" t="str">
        <f t="shared" si="13"/>
        <v/>
      </c>
      <c r="BH59" s="59" t="str">
        <f t="shared" si="13"/>
        <v/>
      </c>
      <c r="BI59" s="59" t="str">
        <f t="shared" si="13"/>
        <v/>
      </c>
      <c r="BJ59" s="59" t="str">
        <f t="shared" si="13"/>
        <v/>
      </c>
      <c r="BK59" s="59" t="str">
        <f t="shared" si="13"/>
        <v/>
      </c>
      <c r="BL59" s="59" t="str">
        <f t="shared" si="13"/>
        <v/>
      </c>
      <c r="BM59" s="59" t="str">
        <f t="shared" si="13"/>
        <v/>
      </c>
      <c r="BN59" s="59" t="str">
        <f t="shared" si="13"/>
        <v/>
      </c>
      <c r="BO59" s="59" t="str">
        <f t="shared" si="13"/>
        <v/>
      </c>
      <c r="BP59" s="59" t="str">
        <f t="shared" si="13"/>
        <v/>
      </c>
      <c r="BQ59" s="59" t="str">
        <f t="shared" si="13"/>
        <v/>
      </c>
      <c r="BR59" s="59" t="str">
        <f t="shared" si="9"/>
        <v/>
      </c>
      <c r="BS59" s="59" t="str">
        <f t="shared" si="9"/>
        <v/>
      </c>
      <c r="BT59" s="59" t="str">
        <f t="shared" si="9"/>
        <v/>
      </c>
      <c r="BU59" s="59" t="str">
        <f t="shared" si="9"/>
        <v/>
      </c>
      <c r="BV59" s="59" t="str">
        <f t="shared" si="9"/>
        <v/>
      </c>
      <c r="BW59" s="59" t="str">
        <f t="shared" si="9"/>
        <v/>
      </c>
    </row>
    <row r="60" spans="2:75">
      <c r="B60" s="60">
        <v>56</v>
      </c>
      <c r="C60" s="130" t="s">
        <v>384</v>
      </c>
      <c r="D60" s="131" t="s">
        <v>385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61"/>
      <c r="AN60" s="59" t="str">
        <f t="shared" si="2"/>
        <v>56_芳賀中</v>
      </c>
      <c r="AO60" s="59" t="str">
        <f t="shared" si="12"/>
        <v>56_馬庭小</v>
      </c>
      <c r="AP60" s="59" t="str">
        <f t="shared" si="12"/>
        <v/>
      </c>
      <c r="AQ60" s="59" t="str">
        <f t="shared" si="12"/>
        <v/>
      </c>
      <c r="AR60" s="59" t="str">
        <f t="shared" si="12"/>
        <v/>
      </c>
      <c r="AS60" s="59" t="str">
        <f t="shared" si="12"/>
        <v/>
      </c>
      <c r="AT60" s="59" t="str">
        <f t="shared" si="12"/>
        <v/>
      </c>
      <c r="AU60" s="59" t="str">
        <f t="shared" si="12"/>
        <v/>
      </c>
      <c r="AV60" s="59" t="str">
        <f t="shared" si="12"/>
        <v/>
      </c>
      <c r="AW60" s="59" t="str">
        <f t="shared" si="12"/>
        <v/>
      </c>
      <c r="AX60" s="59" t="str">
        <f t="shared" si="12"/>
        <v/>
      </c>
      <c r="AY60" s="59" t="str">
        <f t="shared" si="12"/>
        <v/>
      </c>
      <c r="AZ60" s="59" t="str">
        <f t="shared" si="12"/>
        <v/>
      </c>
      <c r="BA60" s="59" t="str">
        <f t="shared" si="12"/>
        <v/>
      </c>
      <c r="BB60" s="59" t="str">
        <f t="shared" si="12"/>
        <v/>
      </c>
      <c r="BC60" s="59" t="str">
        <f t="shared" si="12"/>
        <v/>
      </c>
      <c r="BD60" s="59" t="str">
        <f t="shared" si="12"/>
        <v/>
      </c>
      <c r="BE60" s="59" t="str">
        <f t="shared" si="14"/>
        <v/>
      </c>
      <c r="BF60" s="59" t="str">
        <f t="shared" si="14"/>
        <v/>
      </c>
      <c r="BG60" s="59" t="str">
        <f t="shared" si="13"/>
        <v/>
      </c>
      <c r="BH60" s="59" t="str">
        <f t="shared" si="13"/>
        <v/>
      </c>
      <c r="BI60" s="59" t="str">
        <f t="shared" si="13"/>
        <v/>
      </c>
      <c r="BJ60" s="59" t="str">
        <f t="shared" si="13"/>
        <v/>
      </c>
      <c r="BK60" s="59" t="str">
        <f t="shared" si="13"/>
        <v/>
      </c>
      <c r="BL60" s="59" t="str">
        <f t="shared" si="13"/>
        <v/>
      </c>
      <c r="BM60" s="59" t="str">
        <f t="shared" si="13"/>
        <v/>
      </c>
      <c r="BN60" s="59" t="str">
        <f t="shared" si="13"/>
        <v/>
      </c>
      <c r="BO60" s="59" t="str">
        <f t="shared" si="13"/>
        <v/>
      </c>
      <c r="BP60" s="59" t="str">
        <f t="shared" si="13"/>
        <v/>
      </c>
      <c r="BQ60" s="59" t="str">
        <f t="shared" si="13"/>
        <v/>
      </c>
      <c r="BR60" s="59" t="str">
        <f t="shared" si="9"/>
        <v/>
      </c>
      <c r="BS60" s="59" t="str">
        <f t="shared" si="9"/>
        <v/>
      </c>
      <c r="BT60" s="59" t="str">
        <f t="shared" si="9"/>
        <v/>
      </c>
      <c r="BU60" s="59" t="str">
        <f t="shared" si="9"/>
        <v/>
      </c>
      <c r="BV60" s="59" t="str">
        <f t="shared" si="9"/>
        <v/>
      </c>
      <c r="BW60" s="59" t="str">
        <f t="shared" si="9"/>
        <v/>
      </c>
    </row>
    <row r="61" spans="2:75">
      <c r="B61" s="60">
        <v>57</v>
      </c>
      <c r="C61" s="130" t="s">
        <v>386</v>
      </c>
      <c r="D61" s="131" t="s">
        <v>387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61"/>
      <c r="AN61" s="59" t="str">
        <f t="shared" si="2"/>
        <v>57_元総社中</v>
      </c>
      <c r="AO61" s="59" t="str">
        <f t="shared" si="12"/>
        <v>57_吉井西小</v>
      </c>
      <c r="AP61" s="59" t="str">
        <f t="shared" si="12"/>
        <v/>
      </c>
      <c r="AQ61" s="59" t="str">
        <f t="shared" si="12"/>
        <v/>
      </c>
      <c r="AR61" s="59" t="str">
        <f t="shared" si="12"/>
        <v/>
      </c>
      <c r="AS61" s="59" t="str">
        <f t="shared" si="12"/>
        <v/>
      </c>
      <c r="AT61" s="59" t="str">
        <f t="shared" si="12"/>
        <v/>
      </c>
      <c r="AU61" s="59" t="str">
        <f t="shared" si="12"/>
        <v/>
      </c>
      <c r="AV61" s="59" t="str">
        <f t="shared" si="12"/>
        <v/>
      </c>
      <c r="AW61" s="59" t="str">
        <f t="shared" si="12"/>
        <v/>
      </c>
      <c r="AX61" s="59" t="str">
        <f t="shared" si="12"/>
        <v/>
      </c>
      <c r="AY61" s="59" t="str">
        <f t="shared" si="12"/>
        <v/>
      </c>
      <c r="AZ61" s="59" t="str">
        <f t="shared" si="12"/>
        <v/>
      </c>
      <c r="BA61" s="59" t="str">
        <f t="shared" si="12"/>
        <v/>
      </c>
      <c r="BB61" s="59" t="str">
        <f t="shared" si="12"/>
        <v/>
      </c>
      <c r="BC61" s="59" t="str">
        <f t="shared" si="12"/>
        <v/>
      </c>
      <c r="BD61" s="59" t="str">
        <f t="shared" si="12"/>
        <v/>
      </c>
      <c r="BE61" s="59" t="str">
        <f t="shared" si="14"/>
        <v/>
      </c>
      <c r="BF61" s="59" t="str">
        <f t="shared" si="14"/>
        <v/>
      </c>
      <c r="BG61" s="59" t="str">
        <f t="shared" si="13"/>
        <v/>
      </c>
      <c r="BH61" s="59" t="str">
        <f t="shared" si="13"/>
        <v/>
      </c>
      <c r="BI61" s="59" t="str">
        <f t="shared" si="13"/>
        <v/>
      </c>
      <c r="BJ61" s="59" t="str">
        <f t="shared" si="13"/>
        <v/>
      </c>
      <c r="BK61" s="59" t="str">
        <f t="shared" si="13"/>
        <v/>
      </c>
      <c r="BL61" s="59" t="str">
        <f t="shared" si="13"/>
        <v/>
      </c>
      <c r="BM61" s="59" t="str">
        <f t="shared" si="13"/>
        <v/>
      </c>
      <c r="BN61" s="59" t="str">
        <f t="shared" si="13"/>
        <v/>
      </c>
      <c r="BO61" s="59" t="str">
        <f t="shared" si="13"/>
        <v/>
      </c>
      <c r="BP61" s="59" t="str">
        <f t="shared" si="13"/>
        <v/>
      </c>
      <c r="BQ61" s="59" t="str">
        <f t="shared" si="13"/>
        <v/>
      </c>
      <c r="BR61" s="59" t="str">
        <f t="shared" si="9"/>
        <v/>
      </c>
      <c r="BS61" s="59" t="str">
        <f t="shared" si="9"/>
        <v/>
      </c>
      <c r="BT61" s="59" t="str">
        <f t="shared" si="9"/>
        <v/>
      </c>
      <c r="BU61" s="59" t="str">
        <f t="shared" si="9"/>
        <v/>
      </c>
      <c r="BV61" s="59" t="str">
        <f t="shared" si="9"/>
        <v/>
      </c>
      <c r="BW61" s="59" t="str">
        <f t="shared" si="9"/>
        <v/>
      </c>
    </row>
    <row r="62" spans="2:75">
      <c r="B62" s="60">
        <v>58</v>
      </c>
      <c r="C62" s="130" t="s">
        <v>146</v>
      </c>
      <c r="D62" s="131" t="s">
        <v>388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61"/>
      <c r="AN62" s="59" t="str">
        <f t="shared" si="2"/>
        <v>58_東中</v>
      </c>
      <c r="AO62" s="59" t="str">
        <f t="shared" si="12"/>
        <v>58_南陽台小</v>
      </c>
      <c r="AP62" s="59" t="str">
        <f t="shared" si="12"/>
        <v/>
      </c>
      <c r="AQ62" s="59" t="str">
        <f t="shared" si="12"/>
        <v/>
      </c>
      <c r="AR62" s="59" t="str">
        <f t="shared" si="12"/>
        <v/>
      </c>
      <c r="AS62" s="59" t="str">
        <f t="shared" si="12"/>
        <v/>
      </c>
      <c r="AT62" s="59" t="str">
        <f t="shared" si="12"/>
        <v/>
      </c>
      <c r="AU62" s="59" t="str">
        <f t="shared" si="12"/>
        <v/>
      </c>
      <c r="AV62" s="59" t="str">
        <f t="shared" si="12"/>
        <v/>
      </c>
      <c r="AW62" s="59" t="str">
        <f t="shared" si="12"/>
        <v/>
      </c>
      <c r="AX62" s="59" t="str">
        <f t="shared" si="12"/>
        <v/>
      </c>
      <c r="AY62" s="59" t="str">
        <f t="shared" si="12"/>
        <v/>
      </c>
      <c r="AZ62" s="59" t="str">
        <f t="shared" si="12"/>
        <v/>
      </c>
      <c r="BA62" s="59" t="str">
        <f t="shared" si="12"/>
        <v/>
      </c>
      <c r="BB62" s="59" t="str">
        <f t="shared" si="12"/>
        <v/>
      </c>
      <c r="BC62" s="59" t="str">
        <f t="shared" si="12"/>
        <v/>
      </c>
      <c r="BD62" s="59" t="str">
        <f t="shared" si="12"/>
        <v/>
      </c>
      <c r="BE62" s="59" t="str">
        <f t="shared" si="14"/>
        <v/>
      </c>
      <c r="BF62" s="59" t="str">
        <f t="shared" si="14"/>
        <v/>
      </c>
      <c r="BG62" s="59" t="str">
        <f t="shared" si="13"/>
        <v/>
      </c>
      <c r="BH62" s="59" t="str">
        <f t="shared" si="13"/>
        <v/>
      </c>
      <c r="BI62" s="59" t="str">
        <f t="shared" si="13"/>
        <v/>
      </c>
      <c r="BJ62" s="59" t="str">
        <f t="shared" si="13"/>
        <v/>
      </c>
      <c r="BK62" s="59" t="str">
        <f t="shared" si="13"/>
        <v/>
      </c>
      <c r="BL62" s="59" t="str">
        <f t="shared" si="13"/>
        <v/>
      </c>
      <c r="BM62" s="59" t="str">
        <f t="shared" si="13"/>
        <v/>
      </c>
      <c r="BN62" s="59" t="str">
        <f t="shared" si="13"/>
        <v/>
      </c>
      <c r="BO62" s="59" t="str">
        <f t="shared" si="13"/>
        <v/>
      </c>
      <c r="BP62" s="59" t="str">
        <f t="shared" si="13"/>
        <v/>
      </c>
      <c r="BQ62" s="59" t="str">
        <f t="shared" si="13"/>
        <v/>
      </c>
      <c r="BR62" s="59" t="str">
        <f t="shared" si="9"/>
        <v/>
      </c>
      <c r="BS62" s="59" t="str">
        <f t="shared" si="9"/>
        <v/>
      </c>
      <c r="BT62" s="59" t="str">
        <f t="shared" si="9"/>
        <v/>
      </c>
      <c r="BU62" s="59" t="str">
        <f t="shared" si="9"/>
        <v/>
      </c>
      <c r="BV62" s="59" t="str">
        <f t="shared" si="9"/>
        <v/>
      </c>
      <c r="BW62" s="59" t="str">
        <f t="shared" si="9"/>
        <v/>
      </c>
    </row>
    <row r="63" spans="2:75">
      <c r="B63" s="60">
        <v>59</v>
      </c>
      <c r="C63" s="130" t="s">
        <v>389</v>
      </c>
      <c r="D63" s="131" t="s">
        <v>233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61"/>
      <c r="AN63" s="59" t="str">
        <f t="shared" si="2"/>
        <v>59_南橘中</v>
      </c>
      <c r="AO63" s="59" t="str">
        <f t="shared" si="12"/>
        <v>59_第一中</v>
      </c>
      <c r="AP63" s="59" t="str">
        <f t="shared" si="12"/>
        <v/>
      </c>
      <c r="AQ63" s="59" t="str">
        <f t="shared" si="12"/>
        <v/>
      </c>
      <c r="AR63" s="59" t="str">
        <f t="shared" si="12"/>
        <v/>
      </c>
      <c r="AS63" s="59" t="str">
        <f t="shared" si="12"/>
        <v/>
      </c>
      <c r="AT63" s="59" t="str">
        <f t="shared" si="12"/>
        <v/>
      </c>
      <c r="AU63" s="59" t="str">
        <f t="shared" si="12"/>
        <v/>
      </c>
      <c r="AV63" s="59" t="str">
        <f t="shared" si="12"/>
        <v/>
      </c>
      <c r="AW63" s="59" t="str">
        <f t="shared" si="12"/>
        <v/>
      </c>
      <c r="AX63" s="59" t="str">
        <f t="shared" si="12"/>
        <v/>
      </c>
      <c r="AY63" s="59" t="str">
        <f t="shared" si="12"/>
        <v/>
      </c>
      <c r="AZ63" s="59" t="str">
        <f t="shared" si="12"/>
        <v/>
      </c>
      <c r="BA63" s="59" t="str">
        <f t="shared" si="12"/>
        <v/>
      </c>
      <c r="BB63" s="59" t="str">
        <f t="shared" si="12"/>
        <v/>
      </c>
      <c r="BC63" s="59" t="str">
        <f t="shared" si="12"/>
        <v/>
      </c>
      <c r="BD63" s="59" t="str">
        <f t="shared" si="12"/>
        <v/>
      </c>
      <c r="BE63" s="59" t="str">
        <f t="shared" si="14"/>
        <v/>
      </c>
      <c r="BF63" s="59" t="str">
        <f t="shared" si="14"/>
        <v/>
      </c>
      <c r="BG63" s="59" t="str">
        <f t="shared" si="13"/>
        <v/>
      </c>
      <c r="BH63" s="59" t="str">
        <f t="shared" si="13"/>
        <v/>
      </c>
      <c r="BI63" s="59" t="str">
        <f t="shared" si="13"/>
        <v/>
      </c>
      <c r="BJ63" s="59" t="str">
        <f t="shared" si="13"/>
        <v/>
      </c>
      <c r="BK63" s="59" t="str">
        <f t="shared" si="13"/>
        <v/>
      </c>
      <c r="BL63" s="59" t="str">
        <f t="shared" si="13"/>
        <v/>
      </c>
      <c r="BM63" s="59" t="str">
        <f t="shared" si="13"/>
        <v/>
      </c>
      <c r="BN63" s="59" t="str">
        <f t="shared" si="13"/>
        <v/>
      </c>
      <c r="BO63" s="59" t="str">
        <f t="shared" si="13"/>
        <v/>
      </c>
      <c r="BP63" s="59" t="str">
        <f t="shared" si="13"/>
        <v/>
      </c>
      <c r="BQ63" s="59" t="str">
        <f t="shared" si="13"/>
        <v/>
      </c>
      <c r="BR63" s="59" t="str">
        <f t="shared" si="9"/>
        <v/>
      </c>
      <c r="BS63" s="59" t="str">
        <f t="shared" si="9"/>
        <v/>
      </c>
      <c r="BT63" s="59" t="str">
        <f t="shared" si="9"/>
        <v/>
      </c>
      <c r="BU63" s="59" t="str">
        <f t="shared" si="9"/>
        <v/>
      </c>
      <c r="BV63" s="59" t="str">
        <f t="shared" si="9"/>
        <v/>
      </c>
      <c r="BW63" s="59" t="str">
        <f t="shared" si="9"/>
        <v/>
      </c>
    </row>
    <row r="64" spans="2:75">
      <c r="B64" s="60">
        <v>60</v>
      </c>
      <c r="C64" s="130" t="s">
        <v>390</v>
      </c>
      <c r="D64" s="131" t="s">
        <v>391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61"/>
      <c r="AN64" s="59" t="str">
        <f t="shared" si="2"/>
        <v>60_南橘中みやま分校</v>
      </c>
      <c r="AO64" s="59" t="str">
        <f t="shared" si="12"/>
        <v>60_並榎中</v>
      </c>
      <c r="AP64" s="59" t="str">
        <f t="shared" si="12"/>
        <v/>
      </c>
      <c r="AQ64" s="59" t="str">
        <f t="shared" si="12"/>
        <v/>
      </c>
      <c r="AR64" s="59" t="str">
        <f t="shared" si="12"/>
        <v/>
      </c>
      <c r="AS64" s="59" t="str">
        <f t="shared" si="12"/>
        <v/>
      </c>
      <c r="AT64" s="59" t="str">
        <f t="shared" si="12"/>
        <v/>
      </c>
      <c r="AU64" s="59" t="str">
        <f t="shared" si="12"/>
        <v/>
      </c>
      <c r="AV64" s="59" t="str">
        <f t="shared" si="12"/>
        <v/>
      </c>
      <c r="AW64" s="59" t="str">
        <f t="shared" si="12"/>
        <v/>
      </c>
      <c r="AX64" s="59" t="str">
        <f t="shared" si="12"/>
        <v/>
      </c>
      <c r="AY64" s="59" t="str">
        <f t="shared" si="12"/>
        <v/>
      </c>
      <c r="AZ64" s="59" t="str">
        <f t="shared" si="12"/>
        <v/>
      </c>
      <c r="BA64" s="59" t="str">
        <f t="shared" si="12"/>
        <v/>
      </c>
      <c r="BB64" s="59" t="str">
        <f t="shared" si="12"/>
        <v/>
      </c>
      <c r="BC64" s="59" t="str">
        <f t="shared" si="12"/>
        <v/>
      </c>
      <c r="BD64" s="59" t="str">
        <f t="shared" si="12"/>
        <v/>
      </c>
      <c r="BE64" s="59" t="str">
        <f t="shared" si="14"/>
        <v/>
      </c>
      <c r="BF64" s="59" t="str">
        <f t="shared" si="14"/>
        <v/>
      </c>
      <c r="BG64" s="59" t="str">
        <f t="shared" si="13"/>
        <v/>
      </c>
      <c r="BH64" s="59" t="str">
        <f t="shared" si="13"/>
        <v/>
      </c>
      <c r="BI64" s="59" t="str">
        <f t="shared" si="13"/>
        <v/>
      </c>
      <c r="BJ64" s="59" t="str">
        <f t="shared" si="13"/>
        <v/>
      </c>
      <c r="BK64" s="59" t="str">
        <f t="shared" si="13"/>
        <v/>
      </c>
      <c r="BL64" s="59" t="str">
        <f t="shared" si="13"/>
        <v/>
      </c>
      <c r="BM64" s="59" t="str">
        <f t="shared" si="13"/>
        <v/>
      </c>
      <c r="BN64" s="59" t="str">
        <f t="shared" si="13"/>
        <v/>
      </c>
      <c r="BO64" s="59" t="str">
        <f t="shared" si="13"/>
        <v/>
      </c>
      <c r="BP64" s="59" t="str">
        <f t="shared" si="13"/>
        <v/>
      </c>
      <c r="BQ64" s="59" t="str">
        <f t="shared" si="13"/>
        <v/>
      </c>
      <c r="BR64" s="59" t="str">
        <f t="shared" si="9"/>
        <v/>
      </c>
      <c r="BS64" s="59" t="str">
        <f t="shared" si="9"/>
        <v/>
      </c>
      <c r="BT64" s="59" t="str">
        <f t="shared" si="9"/>
        <v/>
      </c>
      <c r="BU64" s="59" t="str">
        <f t="shared" si="9"/>
        <v/>
      </c>
      <c r="BV64" s="59" t="str">
        <f t="shared" si="9"/>
        <v/>
      </c>
      <c r="BW64" s="59" t="str">
        <f t="shared" si="9"/>
        <v/>
      </c>
    </row>
    <row r="65" spans="2:75">
      <c r="B65" s="60">
        <v>61</v>
      </c>
      <c r="C65" s="130" t="s">
        <v>392</v>
      </c>
      <c r="D65" s="131" t="s">
        <v>393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61"/>
      <c r="AN65" s="59" t="str">
        <f t="shared" si="2"/>
        <v>61_木瀬中</v>
      </c>
      <c r="AO65" s="59" t="str">
        <f t="shared" si="12"/>
        <v>61_豊岡中</v>
      </c>
      <c r="AP65" s="59" t="str">
        <f t="shared" si="12"/>
        <v/>
      </c>
      <c r="AQ65" s="59" t="str">
        <f t="shared" si="12"/>
        <v/>
      </c>
      <c r="AR65" s="59" t="str">
        <f t="shared" si="12"/>
        <v/>
      </c>
      <c r="AS65" s="59" t="str">
        <f t="shared" si="12"/>
        <v/>
      </c>
      <c r="AT65" s="59" t="str">
        <f t="shared" si="12"/>
        <v/>
      </c>
      <c r="AU65" s="59" t="str">
        <f t="shared" si="12"/>
        <v/>
      </c>
      <c r="AV65" s="59" t="str">
        <f t="shared" si="12"/>
        <v/>
      </c>
      <c r="AW65" s="59" t="str">
        <f t="shared" si="12"/>
        <v/>
      </c>
      <c r="AX65" s="59" t="str">
        <f t="shared" si="12"/>
        <v/>
      </c>
      <c r="AY65" s="59" t="str">
        <f t="shared" si="12"/>
        <v/>
      </c>
      <c r="AZ65" s="59" t="str">
        <f t="shared" si="12"/>
        <v/>
      </c>
      <c r="BA65" s="59" t="str">
        <f t="shared" si="12"/>
        <v/>
      </c>
      <c r="BB65" s="59" t="str">
        <f t="shared" si="12"/>
        <v/>
      </c>
      <c r="BC65" s="59" t="str">
        <f t="shared" si="12"/>
        <v/>
      </c>
      <c r="BD65" s="59" t="str">
        <f t="shared" si="12"/>
        <v/>
      </c>
      <c r="BE65" s="59" t="str">
        <f t="shared" si="14"/>
        <v/>
      </c>
      <c r="BF65" s="59" t="str">
        <f t="shared" si="14"/>
        <v/>
      </c>
      <c r="BG65" s="59" t="str">
        <f t="shared" si="13"/>
        <v/>
      </c>
      <c r="BH65" s="59" t="str">
        <f t="shared" si="13"/>
        <v/>
      </c>
      <c r="BI65" s="59" t="str">
        <f t="shared" si="13"/>
        <v/>
      </c>
      <c r="BJ65" s="59" t="str">
        <f t="shared" si="13"/>
        <v/>
      </c>
      <c r="BK65" s="59" t="str">
        <f t="shared" si="13"/>
        <v/>
      </c>
      <c r="BL65" s="59" t="str">
        <f t="shared" si="13"/>
        <v/>
      </c>
      <c r="BM65" s="59" t="str">
        <f t="shared" si="13"/>
        <v/>
      </c>
      <c r="BN65" s="59" t="str">
        <f t="shared" si="13"/>
        <v/>
      </c>
      <c r="BO65" s="59" t="str">
        <f t="shared" si="13"/>
        <v/>
      </c>
      <c r="BP65" s="59" t="str">
        <f t="shared" si="13"/>
        <v/>
      </c>
      <c r="BQ65" s="59" t="str">
        <f t="shared" si="13"/>
        <v/>
      </c>
      <c r="BR65" s="59" t="str">
        <f t="shared" si="9"/>
        <v/>
      </c>
      <c r="BS65" s="59" t="str">
        <f t="shared" si="9"/>
        <v/>
      </c>
      <c r="BT65" s="59" t="str">
        <f t="shared" si="9"/>
        <v/>
      </c>
      <c r="BU65" s="59" t="str">
        <f t="shared" si="9"/>
        <v/>
      </c>
      <c r="BV65" s="59" t="str">
        <f t="shared" si="9"/>
        <v/>
      </c>
      <c r="BW65" s="59" t="str">
        <f t="shared" si="9"/>
        <v/>
      </c>
    </row>
    <row r="66" spans="2:75">
      <c r="B66" s="60">
        <v>62</v>
      </c>
      <c r="C66" s="130" t="s">
        <v>394</v>
      </c>
      <c r="D66" s="131" t="s">
        <v>395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61"/>
      <c r="AN66" s="59" t="str">
        <f t="shared" si="2"/>
        <v>62_荒砥中</v>
      </c>
      <c r="AO66" s="59" t="str">
        <f t="shared" si="12"/>
        <v>62_中尾中</v>
      </c>
      <c r="AP66" s="59" t="str">
        <f t="shared" si="12"/>
        <v/>
      </c>
      <c r="AQ66" s="59" t="str">
        <f t="shared" si="12"/>
        <v/>
      </c>
      <c r="AR66" s="59" t="str">
        <f t="shared" si="12"/>
        <v/>
      </c>
      <c r="AS66" s="59" t="str">
        <f t="shared" si="12"/>
        <v/>
      </c>
      <c r="AT66" s="59" t="str">
        <f t="shared" si="12"/>
        <v/>
      </c>
      <c r="AU66" s="59" t="str">
        <f t="shared" si="12"/>
        <v/>
      </c>
      <c r="AV66" s="59" t="str">
        <f t="shared" si="12"/>
        <v/>
      </c>
      <c r="AW66" s="59" t="str">
        <f t="shared" si="12"/>
        <v/>
      </c>
      <c r="AX66" s="59" t="str">
        <f t="shared" si="12"/>
        <v/>
      </c>
      <c r="AY66" s="59" t="str">
        <f t="shared" si="12"/>
        <v/>
      </c>
      <c r="AZ66" s="59" t="str">
        <f t="shared" si="12"/>
        <v/>
      </c>
      <c r="BA66" s="59" t="str">
        <f t="shared" si="12"/>
        <v/>
      </c>
      <c r="BB66" s="59" t="str">
        <f t="shared" si="12"/>
        <v/>
      </c>
      <c r="BC66" s="59" t="str">
        <f t="shared" si="12"/>
        <v/>
      </c>
      <c r="BD66" s="59" t="str">
        <f t="shared" si="12"/>
        <v/>
      </c>
      <c r="BE66" s="59" t="str">
        <f t="shared" si="14"/>
        <v/>
      </c>
      <c r="BF66" s="59" t="str">
        <f t="shared" si="14"/>
        <v/>
      </c>
      <c r="BG66" s="59" t="str">
        <f t="shared" si="13"/>
        <v/>
      </c>
      <c r="BH66" s="59" t="str">
        <f t="shared" si="13"/>
        <v/>
      </c>
      <c r="BI66" s="59" t="str">
        <f t="shared" si="13"/>
        <v/>
      </c>
      <c r="BJ66" s="59" t="str">
        <f t="shared" si="13"/>
        <v/>
      </c>
      <c r="BK66" s="59" t="str">
        <f t="shared" si="13"/>
        <v/>
      </c>
      <c r="BL66" s="59" t="str">
        <f t="shared" si="13"/>
        <v/>
      </c>
      <c r="BM66" s="59" t="str">
        <f t="shared" si="13"/>
        <v/>
      </c>
      <c r="BN66" s="59" t="str">
        <f t="shared" si="13"/>
        <v/>
      </c>
      <c r="BO66" s="59" t="str">
        <f t="shared" si="13"/>
        <v/>
      </c>
      <c r="BP66" s="59" t="str">
        <f t="shared" si="13"/>
        <v/>
      </c>
      <c r="BQ66" s="59" t="str">
        <f t="shared" si="13"/>
        <v/>
      </c>
      <c r="BR66" s="59" t="str">
        <f t="shared" si="9"/>
        <v/>
      </c>
      <c r="BS66" s="59" t="str">
        <f t="shared" si="9"/>
        <v/>
      </c>
      <c r="BT66" s="59" t="str">
        <f t="shared" si="9"/>
        <v/>
      </c>
      <c r="BU66" s="59" t="str">
        <f t="shared" si="9"/>
        <v/>
      </c>
      <c r="BV66" s="59" t="str">
        <f t="shared" si="9"/>
        <v/>
      </c>
      <c r="BW66" s="59" t="str">
        <f t="shared" si="9"/>
        <v/>
      </c>
    </row>
    <row r="67" spans="2:75">
      <c r="B67" s="60">
        <v>63</v>
      </c>
      <c r="C67" s="130" t="s">
        <v>587</v>
      </c>
      <c r="D67" s="131" t="s">
        <v>396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61"/>
      <c r="AN67" s="59" t="str">
        <f t="shared" si="2"/>
        <v>63_明桜中</v>
      </c>
      <c r="AO67" s="59" t="str">
        <f t="shared" si="12"/>
        <v>63_塚沢中</v>
      </c>
      <c r="AP67" s="59" t="str">
        <f t="shared" si="12"/>
        <v/>
      </c>
      <c r="AQ67" s="59" t="str">
        <f t="shared" si="12"/>
        <v/>
      </c>
      <c r="AR67" s="59" t="str">
        <f t="shared" si="12"/>
        <v/>
      </c>
      <c r="AS67" s="59" t="str">
        <f t="shared" si="12"/>
        <v/>
      </c>
      <c r="AT67" s="59" t="str">
        <f t="shared" si="12"/>
        <v/>
      </c>
      <c r="AU67" s="59" t="str">
        <f t="shared" si="12"/>
        <v/>
      </c>
      <c r="AV67" s="59" t="str">
        <f t="shared" si="12"/>
        <v/>
      </c>
      <c r="AW67" s="59" t="str">
        <f t="shared" si="12"/>
        <v/>
      </c>
      <c r="AX67" s="59" t="str">
        <f t="shared" si="12"/>
        <v/>
      </c>
      <c r="AY67" s="59" t="str">
        <f t="shared" si="12"/>
        <v/>
      </c>
      <c r="AZ67" s="59" t="str">
        <f t="shared" si="12"/>
        <v/>
      </c>
      <c r="BA67" s="59" t="str">
        <f t="shared" si="12"/>
        <v/>
      </c>
      <c r="BB67" s="59" t="str">
        <f t="shared" si="12"/>
        <v/>
      </c>
      <c r="BC67" s="59" t="str">
        <f t="shared" si="12"/>
        <v/>
      </c>
      <c r="BD67" s="59" t="str">
        <f t="shared" si="12"/>
        <v/>
      </c>
      <c r="BE67" s="59" t="str">
        <f t="shared" si="14"/>
        <v/>
      </c>
      <c r="BF67" s="59" t="str">
        <f t="shared" si="14"/>
        <v/>
      </c>
      <c r="BG67" s="59" t="str">
        <f t="shared" si="13"/>
        <v/>
      </c>
      <c r="BH67" s="59" t="str">
        <f t="shared" si="13"/>
        <v/>
      </c>
      <c r="BI67" s="59" t="str">
        <f t="shared" si="13"/>
        <v/>
      </c>
      <c r="BJ67" s="59" t="str">
        <f t="shared" si="13"/>
        <v/>
      </c>
      <c r="BK67" s="59" t="str">
        <f t="shared" si="13"/>
        <v/>
      </c>
      <c r="BL67" s="59" t="str">
        <f t="shared" si="13"/>
        <v/>
      </c>
      <c r="BM67" s="59" t="str">
        <f t="shared" si="13"/>
        <v/>
      </c>
      <c r="BN67" s="59" t="str">
        <f t="shared" si="13"/>
        <v/>
      </c>
      <c r="BO67" s="59" t="str">
        <f t="shared" si="13"/>
        <v/>
      </c>
      <c r="BP67" s="59" t="str">
        <f t="shared" si="13"/>
        <v/>
      </c>
      <c r="BQ67" s="59" t="str">
        <f t="shared" si="13"/>
        <v/>
      </c>
      <c r="BR67" s="59" t="str">
        <f t="shared" si="9"/>
        <v/>
      </c>
      <c r="BS67" s="59" t="str">
        <f t="shared" si="9"/>
        <v/>
      </c>
      <c r="BT67" s="59" t="str">
        <f t="shared" si="9"/>
        <v/>
      </c>
      <c r="BU67" s="59" t="str">
        <f t="shared" si="9"/>
        <v/>
      </c>
      <c r="BV67" s="59" t="str">
        <f t="shared" si="9"/>
        <v/>
      </c>
      <c r="BW67" s="59" t="str">
        <f t="shared" si="9"/>
        <v/>
      </c>
    </row>
    <row r="68" spans="2:75">
      <c r="B68" s="60">
        <v>64</v>
      </c>
      <c r="C68" s="130" t="s">
        <v>397</v>
      </c>
      <c r="D68" s="131" t="s">
        <v>398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61"/>
      <c r="AN68" s="59" t="str">
        <f t="shared" si="2"/>
        <v>64_鎌倉中</v>
      </c>
      <c r="AO68" s="59" t="str">
        <f t="shared" si="12"/>
        <v>64_片岡中</v>
      </c>
      <c r="AP68" s="59" t="str">
        <f t="shared" si="12"/>
        <v/>
      </c>
      <c r="AQ68" s="59" t="str">
        <f t="shared" si="12"/>
        <v/>
      </c>
      <c r="AR68" s="59" t="str">
        <f t="shared" si="12"/>
        <v/>
      </c>
      <c r="AS68" s="59" t="str">
        <f t="shared" si="12"/>
        <v/>
      </c>
      <c r="AT68" s="59" t="str">
        <f t="shared" si="12"/>
        <v/>
      </c>
      <c r="AU68" s="59" t="str">
        <f t="shared" si="12"/>
        <v/>
      </c>
      <c r="AV68" s="59" t="str">
        <f t="shared" si="12"/>
        <v/>
      </c>
      <c r="AW68" s="59" t="str">
        <f t="shared" si="12"/>
        <v/>
      </c>
      <c r="AX68" s="59" t="str">
        <f t="shared" si="12"/>
        <v/>
      </c>
      <c r="AY68" s="59" t="str">
        <f t="shared" si="12"/>
        <v/>
      </c>
      <c r="AZ68" s="59" t="str">
        <f t="shared" si="12"/>
        <v/>
      </c>
      <c r="BA68" s="59" t="str">
        <f t="shared" si="12"/>
        <v/>
      </c>
      <c r="BB68" s="59" t="str">
        <f t="shared" si="12"/>
        <v/>
      </c>
      <c r="BC68" s="59" t="str">
        <f t="shared" si="12"/>
        <v/>
      </c>
      <c r="BD68" s="59" t="str">
        <f t="shared" si="12"/>
        <v/>
      </c>
      <c r="BE68" s="59" t="str">
        <f t="shared" si="14"/>
        <v/>
      </c>
      <c r="BF68" s="59" t="str">
        <f t="shared" si="14"/>
        <v/>
      </c>
      <c r="BG68" s="59" t="str">
        <f t="shared" si="13"/>
        <v/>
      </c>
      <c r="BH68" s="59" t="str">
        <f t="shared" si="13"/>
        <v/>
      </c>
      <c r="BI68" s="59" t="str">
        <f t="shared" si="13"/>
        <v/>
      </c>
      <c r="BJ68" s="59" t="str">
        <f t="shared" si="13"/>
        <v/>
      </c>
      <c r="BK68" s="59" t="str">
        <f t="shared" si="13"/>
        <v/>
      </c>
      <c r="BL68" s="59" t="str">
        <f t="shared" si="13"/>
        <v/>
      </c>
      <c r="BM68" s="59" t="str">
        <f t="shared" si="13"/>
        <v/>
      </c>
      <c r="BN68" s="59" t="str">
        <f t="shared" si="13"/>
        <v/>
      </c>
      <c r="BO68" s="59" t="str">
        <f t="shared" si="13"/>
        <v/>
      </c>
      <c r="BP68" s="59" t="str">
        <f t="shared" si="13"/>
        <v/>
      </c>
      <c r="BQ68" s="59" t="str">
        <f t="shared" si="13"/>
        <v/>
      </c>
      <c r="BR68" s="59" t="str">
        <f t="shared" si="13"/>
        <v/>
      </c>
      <c r="BS68" s="59" t="str">
        <f t="shared" si="13"/>
        <v/>
      </c>
      <c r="BT68" s="59" t="str">
        <f t="shared" si="13"/>
        <v/>
      </c>
      <c r="BU68" s="59" t="str">
        <f t="shared" si="13"/>
        <v/>
      </c>
      <c r="BV68" s="59" t="str">
        <f t="shared" si="13"/>
        <v/>
      </c>
      <c r="BW68" s="59" t="str">
        <f t="shared" ref="BW68:BW90" si="15">IF(AL68&lt;&gt;"",TEXT($B68,"00")&amp;"_"&amp;AL68,"")</f>
        <v/>
      </c>
    </row>
    <row r="69" spans="2:75">
      <c r="B69" s="60">
        <v>65</v>
      </c>
      <c r="C69" s="130" t="s">
        <v>399</v>
      </c>
      <c r="D69" s="131" t="s">
        <v>400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61"/>
      <c r="AN69" s="59" t="str">
        <f t="shared" ref="AN69:AN90" si="16">IF(C69="","",TEXT($B69,"00")&amp;"_"&amp;C69)</f>
        <v>65_箱田中</v>
      </c>
      <c r="AO69" s="59" t="str">
        <f t="shared" si="12"/>
        <v>65_佐野中</v>
      </c>
      <c r="AP69" s="59" t="str">
        <f t="shared" si="12"/>
        <v/>
      </c>
      <c r="AQ69" s="59" t="str">
        <f t="shared" si="12"/>
        <v/>
      </c>
      <c r="AR69" s="59" t="str">
        <f t="shared" si="12"/>
        <v/>
      </c>
      <c r="AS69" s="59" t="str">
        <f t="shared" si="12"/>
        <v/>
      </c>
      <c r="AT69" s="59" t="str">
        <f t="shared" si="12"/>
        <v/>
      </c>
      <c r="AU69" s="59" t="str">
        <f t="shared" si="12"/>
        <v/>
      </c>
      <c r="AV69" s="59" t="str">
        <f t="shared" si="12"/>
        <v/>
      </c>
      <c r="AW69" s="59" t="str">
        <f t="shared" si="12"/>
        <v/>
      </c>
      <c r="AX69" s="59" t="str">
        <f t="shared" si="12"/>
        <v/>
      </c>
      <c r="AY69" s="59" t="str">
        <f t="shared" si="12"/>
        <v/>
      </c>
      <c r="AZ69" s="59" t="str">
        <f t="shared" si="12"/>
        <v/>
      </c>
      <c r="BA69" s="59" t="str">
        <f t="shared" si="12"/>
        <v/>
      </c>
      <c r="BB69" s="59" t="str">
        <f t="shared" si="12"/>
        <v/>
      </c>
      <c r="BC69" s="59" t="str">
        <f t="shared" si="12"/>
        <v/>
      </c>
      <c r="BD69" s="59" t="str">
        <f t="shared" si="12"/>
        <v/>
      </c>
      <c r="BE69" s="59" t="str">
        <f t="shared" si="14"/>
        <v/>
      </c>
      <c r="BF69" s="59" t="str">
        <f t="shared" si="14"/>
        <v/>
      </c>
      <c r="BG69" s="59" t="str">
        <f t="shared" si="13"/>
        <v/>
      </c>
      <c r="BH69" s="59" t="str">
        <f t="shared" si="13"/>
        <v/>
      </c>
      <c r="BI69" s="59" t="str">
        <f t="shared" si="13"/>
        <v/>
      </c>
      <c r="BJ69" s="59" t="str">
        <f t="shared" si="13"/>
        <v/>
      </c>
      <c r="BK69" s="59" t="str">
        <f t="shared" si="13"/>
        <v/>
      </c>
      <c r="BL69" s="59" t="str">
        <f t="shared" si="13"/>
        <v/>
      </c>
      <c r="BM69" s="59" t="str">
        <f t="shared" si="13"/>
        <v/>
      </c>
      <c r="BN69" s="59" t="str">
        <f t="shared" si="13"/>
        <v/>
      </c>
      <c r="BO69" s="59" t="str">
        <f t="shared" si="13"/>
        <v/>
      </c>
      <c r="BP69" s="59" t="str">
        <f t="shared" si="13"/>
        <v/>
      </c>
      <c r="BQ69" s="59" t="str">
        <f t="shared" si="13"/>
        <v/>
      </c>
      <c r="BR69" s="59" t="str">
        <f t="shared" si="13"/>
        <v/>
      </c>
      <c r="BS69" s="59" t="str">
        <f t="shared" si="13"/>
        <v/>
      </c>
      <c r="BT69" s="59" t="str">
        <f t="shared" si="13"/>
        <v/>
      </c>
      <c r="BU69" s="59" t="str">
        <f t="shared" si="13"/>
        <v/>
      </c>
      <c r="BV69" s="59" t="str">
        <f t="shared" si="13"/>
        <v/>
      </c>
      <c r="BW69" s="59" t="str">
        <f t="shared" si="15"/>
        <v/>
      </c>
    </row>
    <row r="70" spans="2:75">
      <c r="B70" s="60">
        <v>66</v>
      </c>
      <c r="C70" s="130" t="s">
        <v>401</v>
      </c>
      <c r="D70" s="131" t="s">
        <v>402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61"/>
      <c r="AN70" s="59" t="str">
        <f t="shared" si="16"/>
        <v>66_大胡中</v>
      </c>
      <c r="AO70" s="59" t="str">
        <f t="shared" si="12"/>
        <v>66_長野郷中</v>
      </c>
      <c r="AP70" s="59" t="str">
        <f t="shared" si="12"/>
        <v/>
      </c>
      <c r="AQ70" s="59" t="str">
        <f t="shared" si="12"/>
        <v/>
      </c>
      <c r="AR70" s="59" t="str">
        <f t="shared" si="12"/>
        <v/>
      </c>
      <c r="AS70" s="59" t="str">
        <f t="shared" si="12"/>
        <v/>
      </c>
      <c r="AT70" s="59" t="str">
        <f t="shared" si="12"/>
        <v/>
      </c>
      <c r="AU70" s="59" t="str">
        <f t="shared" si="12"/>
        <v/>
      </c>
      <c r="AV70" s="59" t="str">
        <f t="shared" si="12"/>
        <v/>
      </c>
      <c r="AW70" s="59" t="str">
        <f t="shared" si="12"/>
        <v/>
      </c>
      <c r="AX70" s="59" t="str">
        <f t="shared" si="12"/>
        <v/>
      </c>
      <c r="AY70" s="59" t="str">
        <f t="shared" si="12"/>
        <v/>
      </c>
      <c r="AZ70" s="59" t="str">
        <f t="shared" si="12"/>
        <v/>
      </c>
      <c r="BA70" s="59" t="str">
        <f t="shared" si="12"/>
        <v/>
      </c>
      <c r="BB70" s="59" t="str">
        <f t="shared" si="12"/>
        <v/>
      </c>
      <c r="BC70" s="59" t="str">
        <f t="shared" si="12"/>
        <v/>
      </c>
      <c r="BD70" s="59" t="str">
        <f t="shared" si="12"/>
        <v/>
      </c>
      <c r="BE70" s="59" t="str">
        <f t="shared" si="14"/>
        <v/>
      </c>
      <c r="BF70" s="59" t="str">
        <f t="shared" si="14"/>
        <v/>
      </c>
      <c r="BG70" s="59" t="str">
        <f t="shared" si="13"/>
        <v/>
      </c>
      <c r="BH70" s="59" t="str">
        <f t="shared" si="13"/>
        <v/>
      </c>
      <c r="BI70" s="59" t="str">
        <f t="shared" si="13"/>
        <v/>
      </c>
      <c r="BJ70" s="59" t="str">
        <f t="shared" si="13"/>
        <v/>
      </c>
      <c r="BK70" s="59" t="str">
        <f t="shared" si="13"/>
        <v/>
      </c>
      <c r="BL70" s="59" t="str">
        <f t="shared" si="13"/>
        <v/>
      </c>
      <c r="BM70" s="59" t="str">
        <f t="shared" si="13"/>
        <v/>
      </c>
      <c r="BN70" s="59" t="str">
        <f t="shared" si="13"/>
        <v/>
      </c>
      <c r="BO70" s="59" t="str">
        <f t="shared" si="13"/>
        <v/>
      </c>
      <c r="BP70" s="59" t="str">
        <f t="shared" si="13"/>
        <v/>
      </c>
      <c r="BQ70" s="59" t="str">
        <f t="shared" si="13"/>
        <v/>
      </c>
      <c r="BR70" s="59" t="str">
        <f t="shared" si="13"/>
        <v/>
      </c>
      <c r="BS70" s="59" t="str">
        <f t="shared" si="13"/>
        <v/>
      </c>
      <c r="BT70" s="59" t="str">
        <f t="shared" si="13"/>
        <v/>
      </c>
      <c r="BU70" s="59" t="str">
        <f t="shared" si="13"/>
        <v/>
      </c>
      <c r="BV70" s="59" t="str">
        <f t="shared" si="13"/>
        <v/>
      </c>
      <c r="BW70" s="59" t="str">
        <f t="shared" si="15"/>
        <v/>
      </c>
    </row>
    <row r="71" spans="2:75">
      <c r="B71" s="60">
        <v>67</v>
      </c>
      <c r="C71" s="130" t="s">
        <v>403</v>
      </c>
      <c r="D71" s="131" t="s">
        <v>404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61"/>
      <c r="AN71" s="59" t="str">
        <f t="shared" si="16"/>
        <v>67_宮城中</v>
      </c>
      <c r="AO71" s="59" t="str">
        <f t="shared" ref="AO71:BD86" si="17">IF(D71&lt;&gt;"",TEXT($B71,"00")&amp;"_"&amp;D71,"")</f>
        <v>67_南八幡中</v>
      </c>
      <c r="AP71" s="59" t="str">
        <f t="shared" si="17"/>
        <v/>
      </c>
      <c r="AQ71" s="59" t="str">
        <f t="shared" si="17"/>
        <v/>
      </c>
      <c r="AR71" s="59" t="str">
        <f t="shared" si="17"/>
        <v/>
      </c>
      <c r="AS71" s="59" t="str">
        <f t="shared" si="17"/>
        <v/>
      </c>
      <c r="AT71" s="59" t="str">
        <f t="shared" si="17"/>
        <v/>
      </c>
      <c r="AU71" s="59" t="str">
        <f t="shared" si="17"/>
        <v/>
      </c>
      <c r="AV71" s="59" t="str">
        <f t="shared" si="17"/>
        <v/>
      </c>
      <c r="AW71" s="59" t="str">
        <f t="shared" si="17"/>
        <v/>
      </c>
      <c r="AX71" s="59" t="str">
        <f t="shared" si="17"/>
        <v/>
      </c>
      <c r="AY71" s="59" t="str">
        <f t="shared" si="17"/>
        <v/>
      </c>
      <c r="AZ71" s="59" t="str">
        <f t="shared" si="17"/>
        <v/>
      </c>
      <c r="BA71" s="59" t="str">
        <f t="shared" si="17"/>
        <v/>
      </c>
      <c r="BB71" s="59" t="str">
        <f t="shared" si="17"/>
        <v/>
      </c>
      <c r="BC71" s="59" t="str">
        <f t="shared" si="17"/>
        <v/>
      </c>
      <c r="BD71" s="59" t="str">
        <f t="shared" si="17"/>
        <v/>
      </c>
      <c r="BE71" s="59" t="str">
        <f t="shared" si="14"/>
        <v/>
      </c>
      <c r="BF71" s="59" t="str">
        <f t="shared" si="14"/>
        <v/>
      </c>
      <c r="BG71" s="59" t="str">
        <f t="shared" si="13"/>
        <v/>
      </c>
      <c r="BH71" s="59" t="str">
        <f t="shared" si="13"/>
        <v/>
      </c>
      <c r="BI71" s="59" t="str">
        <f t="shared" si="13"/>
        <v/>
      </c>
      <c r="BJ71" s="59" t="str">
        <f t="shared" si="13"/>
        <v/>
      </c>
      <c r="BK71" s="59" t="str">
        <f t="shared" si="13"/>
        <v/>
      </c>
      <c r="BL71" s="59" t="str">
        <f t="shared" si="13"/>
        <v/>
      </c>
      <c r="BM71" s="59" t="str">
        <f t="shared" si="13"/>
        <v/>
      </c>
      <c r="BN71" s="59" t="str">
        <f t="shared" si="13"/>
        <v/>
      </c>
      <c r="BO71" s="59" t="str">
        <f t="shared" si="13"/>
        <v/>
      </c>
      <c r="BP71" s="59" t="str">
        <f t="shared" si="13"/>
        <v/>
      </c>
      <c r="BQ71" s="59" t="str">
        <f t="shared" si="13"/>
        <v/>
      </c>
      <c r="BR71" s="59" t="str">
        <f t="shared" si="13"/>
        <v/>
      </c>
      <c r="BS71" s="59" t="str">
        <f t="shared" si="13"/>
        <v/>
      </c>
      <c r="BT71" s="59" t="str">
        <f t="shared" si="13"/>
        <v/>
      </c>
      <c r="BU71" s="59" t="str">
        <f t="shared" si="13"/>
        <v/>
      </c>
      <c r="BV71" s="59" t="str">
        <f t="shared" si="13"/>
        <v/>
      </c>
      <c r="BW71" s="59" t="str">
        <f t="shared" si="15"/>
        <v/>
      </c>
    </row>
    <row r="72" spans="2:75">
      <c r="B72" s="60">
        <v>68</v>
      </c>
      <c r="C72" s="130" t="s">
        <v>405</v>
      </c>
      <c r="D72" s="131" t="s">
        <v>406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61"/>
      <c r="AN72" s="59" t="str">
        <f t="shared" si="16"/>
        <v>68_粕川中</v>
      </c>
      <c r="AO72" s="59" t="str">
        <f t="shared" si="17"/>
        <v>68_倉賀野中</v>
      </c>
      <c r="AP72" s="59" t="str">
        <f t="shared" si="17"/>
        <v/>
      </c>
      <c r="AQ72" s="59" t="str">
        <f t="shared" si="17"/>
        <v/>
      </c>
      <c r="AR72" s="59" t="str">
        <f t="shared" si="17"/>
        <v/>
      </c>
      <c r="AS72" s="59" t="str">
        <f t="shared" si="17"/>
        <v/>
      </c>
      <c r="AT72" s="59" t="str">
        <f t="shared" si="17"/>
        <v/>
      </c>
      <c r="AU72" s="59" t="str">
        <f t="shared" si="17"/>
        <v/>
      </c>
      <c r="AV72" s="59" t="str">
        <f t="shared" si="17"/>
        <v/>
      </c>
      <c r="AW72" s="59" t="str">
        <f t="shared" si="17"/>
        <v/>
      </c>
      <c r="AX72" s="59" t="str">
        <f t="shared" si="17"/>
        <v/>
      </c>
      <c r="AY72" s="59" t="str">
        <f t="shared" si="17"/>
        <v/>
      </c>
      <c r="AZ72" s="59" t="str">
        <f t="shared" si="17"/>
        <v/>
      </c>
      <c r="BA72" s="59" t="str">
        <f t="shared" si="17"/>
        <v/>
      </c>
      <c r="BB72" s="59" t="str">
        <f t="shared" si="17"/>
        <v/>
      </c>
      <c r="BC72" s="59" t="str">
        <f t="shared" si="17"/>
        <v/>
      </c>
      <c r="BD72" s="59" t="str">
        <f t="shared" si="17"/>
        <v/>
      </c>
      <c r="BE72" s="59" t="str">
        <f t="shared" si="14"/>
        <v/>
      </c>
      <c r="BF72" s="59" t="str">
        <f t="shared" si="14"/>
        <v/>
      </c>
      <c r="BG72" s="59" t="str">
        <f t="shared" si="13"/>
        <v/>
      </c>
      <c r="BH72" s="59" t="str">
        <f t="shared" si="13"/>
        <v/>
      </c>
      <c r="BI72" s="59" t="str">
        <f t="shared" si="13"/>
        <v/>
      </c>
      <c r="BJ72" s="59" t="str">
        <f t="shared" si="13"/>
        <v/>
      </c>
      <c r="BK72" s="59" t="str">
        <f t="shared" si="13"/>
        <v/>
      </c>
      <c r="BL72" s="59" t="str">
        <f t="shared" si="13"/>
        <v/>
      </c>
      <c r="BM72" s="59" t="str">
        <f t="shared" si="13"/>
        <v/>
      </c>
      <c r="BN72" s="59" t="str">
        <f t="shared" si="13"/>
        <v/>
      </c>
      <c r="BO72" s="59" t="str">
        <f t="shared" si="13"/>
        <v/>
      </c>
      <c r="BP72" s="59" t="str">
        <f t="shared" si="13"/>
        <v/>
      </c>
      <c r="BQ72" s="59" t="str">
        <f t="shared" si="13"/>
        <v/>
      </c>
      <c r="BR72" s="59" t="str">
        <f t="shared" si="13"/>
        <v/>
      </c>
      <c r="BS72" s="59" t="str">
        <f t="shared" si="13"/>
        <v/>
      </c>
      <c r="BT72" s="59" t="str">
        <f t="shared" si="13"/>
        <v/>
      </c>
      <c r="BU72" s="59" t="str">
        <f t="shared" si="13"/>
        <v/>
      </c>
      <c r="BV72" s="59" t="str">
        <f t="shared" si="13"/>
        <v/>
      </c>
      <c r="BW72" s="59" t="str">
        <f t="shared" si="15"/>
        <v/>
      </c>
    </row>
    <row r="73" spans="2:75">
      <c r="B73" s="60">
        <v>69</v>
      </c>
      <c r="C73" s="130" t="s">
        <v>407</v>
      </c>
      <c r="D73" s="131" t="s">
        <v>408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61"/>
      <c r="AN73" s="59" t="str">
        <f t="shared" si="16"/>
        <v>69_富士見中</v>
      </c>
      <c r="AO73" s="59" t="str">
        <f t="shared" si="17"/>
        <v>69_高南中</v>
      </c>
      <c r="AP73" s="59" t="str">
        <f t="shared" si="17"/>
        <v/>
      </c>
      <c r="AQ73" s="59" t="str">
        <f t="shared" si="17"/>
        <v/>
      </c>
      <c r="AR73" s="59" t="str">
        <f t="shared" si="17"/>
        <v/>
      </c>
      <c r="AS73" s="59" t="str">
        <f t="shared" si="17"/>
        <v/>
      </c>
      <c r="AT73" s="59" t="str">
        <f t="shared" si="17"/>
        <v/>
      </c>
      <c r="AU73" s="59" t="str">
        <f t="shared" si="17"/>
        <v/>
      </c>
      <c r="AV73" s="59" t="str">
        <f t="shared" si="17"/>
        <v/>
      </c>
      <c r="AW73" s="59" t="str">
        <f t="shared" si="17"/>
        <v/>
      </c>
      <c r="AX73" s="59" t="str">
        <f t="shared" si="17"/>
        <v/>
      </c>
      <c r="AY73" s="59" t="str">
        <f t="shared" si="17"/>
        <v/>
      </c>
      <c r="AZ73" s="59" t="str">
        <f t="shared" si="17"/>
        <v/>
      </c>
      <c r="BA73" s="59" t="str">
        <f t="shared" si="17"/>
        <v/>
      </c>
      <c r="BB73" s="59" t="str">
        <f t="shared" si="17"/>
        <v/>
      </c>
      <c r="BC73" s="59" t="str">
        <f t="shared" si="17"/>
        <v/>
      </c>
      <c r="BD73" s="59" t="str">
        <f t="shared" si="17"/>
        <v/>
      </c>
      <c r="BE73" s="59" t="str">
        <f t="shared" si="14"/>
        <v/>
      </c>
      <c r="BF73" s="59" t="str">
        <f t="shared" si="14"/>
        <v/>
      </c>
      <c r="BG73" s="59" t="str">
        <f t="shared" si="13"/>
        <v/>
      </c>
      <c r="BH73" s="59" t="str">
        <f t="shared" si="13"/>
        <v/>
      </c>
      <c r="BI73" s="59" t="str">
        <f t="shared" si="13"/>
        <v/>
      </c>
      <c r="BJ73" s="59" t="str">
        <f t="shared" si="13"/>
        <v/>
      </c>
      <c r="BK73" s="59" t="str">
        <f t="shared" si="13"/>
        <v/>
      </c>
      <c r="BL73" s="59" t="str">
        <f t="shared" si="13"/>
        <v/>
      </c>
      <c r="BM73" s="59" t="str">
        <f t="shared" si="13"/>
        <v/>
      </c>
      <c r="BN73" s="59" t="str">
        <f t="shared" si="13"/>
        <v/>
      </c>
      <c r="BO73" s="59" t="str">
        <f t="shared" si="13"/>
        <v/>
      </c>
      <c r="BP73" s="59" t="str">
        <f t="shared" si="13"/>
        <v/>
      </c>
      <c r="BQ73" s="59" t="str">
        <f t="shared" si="13"/>
        <v/>
      </c>
      <c r="BR73" s="59" t="str">
        <f t="shared" si="13"/>
        <v/>
      </c>
      <c r="BS73" s="59" t="str">
        <f t="shared" si="13"/>
        <v/>
      </c>
      <c r="BT73" s="59" t="str">
        <f t="shared" si="13"/>
        <v/>
      </c>
      <c r="BU73" s="59" t="str">
        <f t="shared" si="13"/>
        <v/>
      </c>
      <c r="BV73" s="59" t="str">
        <f t="shared" si="13"/>
        <v/>
      </c>
      <c r="BW73" s="59" t="str">
        <f t="shared" si="15"/>
        <v/>
      </c>
    </row>
    <row r="74" spans="2:75">
      <c r="B74" s="60">
        <v>70</v>
      </c>
      <c r="C74" s="130" t="s">
        <v>588</v>
      </c>
      <c r="D74" s="131" t="s">
        <v>409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61"/>
      <c r="AN74" s="59" t="str">
        <f t="shared" si="16"/>
        <v>70_前橋特支</v>
      </c>
      <c r="AO74" s="59" t="str">
        <f t="shared" si="17"/>
        <v>70_大類中</v>
      </c>
      <c r="AP74" s="59" t="str">
        <f t="shared" si="17"/>
        <v/>
      </c>
      <c r="AQ74" s="59" t="str">
        <f t="shared" si="17"/>
        <v/>
      </c>
      <c r="AR74" s="59" t="str">
        <f t="shared" si="17"/>
        <v/>
      </c>
      <c r="AS74" s="59" t="str">
        <f t="shared" si="17"/>
        <v/>
      </c>
      <c r="AT74" s="59" t="str">
        <f t="shared" si="17"/>
        <v/>
      </c>
      <c r="AU74" s="59" t="str">
        <f t="shared" si="17"/>
        <v/>
      </c>
      <c r="AV74" s="59" t="str">
        <f t="shared" si="17"/>
        <v/>
      </c>
      <c r="AW74" s="59" t="str">
        <f t="shared" si="17"/>
        <v/>
      </c>
      <c r="AX74" s="59" t="str">
        <f t="shared" si="17"/>
        <v/>
      </c>
      <c r="AY74" s="59" t="str">
        <f t="shared" si="17"/>
        <v/>
      </c>
      <c r="AZ74" s="59" t="str">
        <f t="shared" si="17"/>
        <v/>
      </c>
      <c r="BA74" s="59" t="str">
        <f t="shared" si="17"/>
        <v/>
      </c>
      <c r="BB74" s="59" t="str">
        <f t="shared" si="17"/>
        <v/>
      </c>
      <c r="BC74" s="59" t="str">
        <f t="shared" si="17"/>
        <v/>
      </c>
      <c r="BD74" s="59" t="str">
        <f t="shared" si="17"/>
        <v/>
      </c>
      <c r="BE74" s="59" t="str">
        <f t="shared" si="14"/>
        <v/>
      </c>
      <c r="BF74" s="59" t="str">
        <f t="shared" si="14"/>
        <v/>
      </c>
      <c r="BG74" s="59" t="str">
        <f t="shared" si="13"/>
        <v/>
      </c>
      <c r="BH74" s="59" t="str">
        <f t="shared" si="13"/>
        <v/>
      </c>
      <c r="BI74" s="59" t="str">
        <f t="shared" si="13"/>
        <v/>
      </c>
      <c r="BJ74" s="59" t="str">
        <f t="shared" si="13"/>
        <v/>
      </c>
      <c r="BK74" s="59" t="str">
        <f t="shared" si="13"/>
        <v/>
      </c>
      <c r="BL74" s="59" t="str">
        <f t="shared" si="13"/>
        <v/>
      </c>
      <c r="BM74" s="59" t="str">
        <f t="shared" si="13"/>
        <v/>
      </c>
      <c r="BN74" s="59" t="str">
        <f t="shared" si="13"/>
        <v/>
      </c>
      <c r="BO74" s="59" t="str">
        <f t="shared" si="13"/>
        <v/>
      </c>
      <c r="BP74" s="59" t="str">
        <f t="shared" si="13"/>
        <v/>
      </c>
      <c r="BQ74" s="59" t="str">
        <f t="shared" si="13"/>
        <v/>
      </c>
      <c r="BR74" s="59" t="str">
        <f t="shared" si="13"/>
        <v/>
      </c>
      <c r="BS74" s="59" t="str">
        <f t="shared" si="13"/>
        <v/>
      </c>
      <c r="BT74" s="59" t="str">
        <f t="shared" si="13"/>
        <v/>
      </c>
      <c r="BU74" s="59" t="str">
        <f t="shared" si="13"/>
        <v/>
      </c>
      <c r="BV74" s="59" t="str">
        <f t="shared" si="13"/>
        <v/>
      </c>
      <c r="BW74" s="59" t="str">
        <f t="shared" si="15"/>
        <v/>
      </c>
    </row>
    <row r="75" spans="2:75">
      <c r="B75" s="60">
        <v>71</v>
      </c>
      <c r="C75" s="130" t="s">
        <v>410</v>
      </c>
      <c r="D75" s="131" t="s">
        <v>411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61"/>
      <c r="AN75" s="59" t="str">
        <f t="shared" si="16"/>
        <v>71_前橋高</v>
      </c>
      <c r="AO75" s="59" t="str">
        <f t="shared" si="17"/>
        <v>71_寺尾中</v>
      </c>
      <c r="AP75" s="59" t="str">
        <f t="shared" si="17"/>
        <v/>
      </c>
      <c r="AQ75" s="59" t="str">
        <f t="shared" si="17"/>
        <v/>
      </c>
      <c r="AR75" s="59" t="str">
        <f t="shared" si="17"/>
        <v/>
      </c>
      <c r="AS75" s="59" t="str">
        <f t="shared" si="17"/>
        <v/>
      </c>
      <c r="AT75" s="59" t="str">
        <f t="shared" si="17"/>
        <v/>
      </c>
      <c r="AU75" s="59" t="str">
        <f t="shared" si="17"/>
        <v/>
      </c>
      <c r="AV75" s="59" t="str">
        <f t="shared" si="17"/>
        <v/>
      </c>
      <c r="AW75" s="59" t="str">
        <f t="shared" si="17"/>
        <v/>
      </c>
      <c r="AX75" s="59" t="str">
        <f t="shared" si="17"/>
        <v/>
      </c>
      <c r="AY75" s="59" t="str">
        <f t="shared" si="17"/>
        <v/>
      </c>
      <c r="AZ75" s="59" t="str">
        <f t="shared" si="17"/>
        <v/>
      </c>
      <c r="BA75" s="59" t="str">
        <f t="shared" si="17"/>
        <v/>
      </c>
      <c r="BB75" s="59" t="str">
        <f t="shared" si="17"/>
        <v/>
      </c>
      <c r="BC75" s="59" t="str">
        <f t="shared" si="17"/>
        <v/>
      </c>
      <c r="BD75" s="59" t="str">
        <f t="shared" si="17"/>
        <v/>
      </c>
      <c r="BE75" s="59" t="str">
        <f t="shared" si="14"/>
        <v/>
      </c>
      <c r="BF75" s="59" t="str">
        <f t="shared" si="14"/>
        <v/>
      </c>
      <c r="BG75" s="59" t="str">
        <f t="shared" si="14"/>
        <v/>
      </c>
      <c r="BH75" s="59" t="str">
        <f t="shared" si="14"/>
        <v/>
      </c>
      <c r="BI75" s="59" t="str">
        <f t="shared" si="14"/>
        <v/>
      </c>
      <c r="BJ75" s="59" t="str">
        <f t="shared" si="14"/>
        <v/>
      </c>
      <c r="BK75" s="59" t="str">
        <f t="shared" si="14"/>
        <v/>
      </c>
      <c r="BL75" s="59" t="str">
        <f t="shared" si="14"/>
        <v/>
      </c>
      <c r="BM75" s="59" t="str">
        <f t="shared" si="14"/>
        <v/>
      </c>
      <c r="BN75" s="59" t="str">
        <f t="shared" si="14"/>
        <v/>
      </c>
      <c r="BO75" s="59" t="str">
        <f t="shared" si="14"/>
        <v/>
      </c>
      <c r="BP75" s="59" t="str">
        <f t="shared" si="14"/>
        <v/>
      </c>
      <c r="BQ75" s="59" t="str">
        <f t="shared" si="14"/>
        <v/>
      </c>
      <c r="BR75" s="59" t="str">
        <f t="shared" si="14"/>
        <v/>
      </c>
      <c r="BS75" s="59" t="str">
        <f t="shared" si="14"/>
        <v/>
      </c>
      <c r="BT75" s="59" t="str">
        <f t="shared" si="14"/>
        <v/>
      </c>
      <c r="BU75" s="59" t="str">
        <f t="shared" ref="BU75:BV90" si="18">IF(AJ75&lt;&gt;"",TEXT($B75,"00")&amp;"_"&amp;AJ75,"")</f>
        <v/>
      </c>
      <c r="BV75" s="59" t="str">
        <f t="shared" si="18"/>
        <v/>
      </c>
      <c r="BW75" s="59" t="str">
        <f t="shared" si="15"/>
        <v/>
      </c>
    </row>
    <row r="76" spans="2:75">
      <c r="B76" s="60">
        <v>72</v>
      </c>
      <c r="C76" s="130"/>
      <c r="D76" s="131" t="s">
        <v>412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61"/>
      <c r="AN76" s="59" t="str">
        <f t="shared" si="16"/>
        <v/>
      </c>
      <c r="AO76" s="59" t="str">
        <f t="shared" si="17"/>
        <v>72_八幡中</v>
      </c>
      <c r="AP76" s="59" t="str">
        <f t="shared" si="17"/>
        <v/>
      </c>
      <c r="AQ76" s="59" t="str">
        <f t="shared" si="17"/>
        <v/>
      </c>
      <c r="AR76" s="59" t="str">
        <f t="shared" si="17"/>
        <v/>
      </c>
      <c r="AS76" s="59" t="str">
        <f t="shared" si="17"/>
        <v/>
      </c>
      <c r="AT76" s="59" t="str">
        <f t="shared" si="17"/>
        <v/>
      </c>
      <c r="AU76" s="59" t="str">
        <f t="shared" si="17"/>
        <v/>
      </c>
      <c r="AV76" s="59" t="str">
        <f t="shared" si="17"/>
        <v/>
      </c>
      <c r="AW76" s="59" t="str">
        <f t="shared" si="17"/>
        <v/>
      </c>
      <c r="AX76" s="59" t="str">
        <f t="shared" si="17"/>
        <v/>
      </c>
      <c r="AY76" s="59" t="str">
        <f t="shared" si="17"/>
        <v/>
      </c>
      <c r="AZ76" s="59" t="str">
        <f t="shared" si="17"/>
        <v/>
      </c>
      <c r="BA76" s="59" t="str">
        <f t="shared" si="17"/>
        <v/>
      </c>
      <c r="BB76" s="59" t="str">
        <f t="shared" si="17"/>
        <v/>
      </c>
      <c r="BC76" s="59" t="str">
        <f t="shared" si="17"/>
        <v/>
      </c>
      <c r="BD76" s="59" t="str">
        <f t="shared" si="17"/>
        <v/>
      </c>
      <c r="BE76" s="59" t="str">
        <f t="shared" si="14"/>
        <v/>
      </c>
      <c r="BF76" s="59" t="str">
        <f t="shared" si="14"/>
        <v/>
      </c>
      <c r="BG76" s="59" t="str">
        <f t="shared" si="14"/>
        <v/>
      </c>
      <c r="BH76" s="59" t="str">
        <f t="shared" si="14"/>
        <v/>
      </c>
      <c r="BI76" s="59" t="str">
        <f t="shared" si="14"/>
        <v/>
      </c>
      <c r="BJ76" s="59" t="str">
        <f t="shared" si="14"/>
        <v/>
      </c>
      <c r="BK76" s="59" t="str">
        <f t="shared" si="14"/>
        <v/>
      </c>
      <c r="BL76" s="59" t="str">
        <f t="shared" si="14"/>
        <v/>
      </c>
      <c r="BM76" s="59" t="str">
        <f t="shared" si="14"/>
        <v/>
      </c>
      <c r="BN76" s="59" t="str">
        <f t="shared" si="14"/>
        <v/>
      </c>
      <c r="BO76" s="59" t="str">
        <f t="shared" si="14"/>
        <v/>
      </c>
      <c r="BP76" s="59" t="str">
        <f t="shared" si="14"/>
        <v/>
      </c>
      <c r="BQ76" s="59" t="str">
        <f t="shared" si="14"/>
        <v/>
      </c>
      <c r="BR76" s="59" t="str">
        <f t="shared" si="14"/>
        <v/>
      </c>
      <c r="BS76" s="59" t="str">
        <f t="shared" si="14"/>
        <v/>
      </c>
      <c r="BT76" s="59" t="str">
        <f t="shared" si="14"/>
        <v/>
      </c>
      <c r="BU76" s="59" t="str">
        <f t="shared" si="18"/>
        <v/>
      </c>
      <c r="BV76" s="59" t="str">
        <f t="shared" si="18"/>
        <v/>
      </c>
      <c r="BW76" s="59" t="str">
        <f t="shared" si="15"/>
        <v/>
      </c>
    </row>
    <row r="77" spans="2:75">
      <c r="B77" s="60">
        <v>73</v>
      </c>
      <c r="C77" s="130"/>
      <c r="D77" s="131" t="s">
        <v>413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61"/>
      <c r="AN77" s="59" t="str">
        <f t="shared" si="16"/>
        <v/>
      </c>
      <c r="AO77" s="59" t="str">
        <f t="shared" si="17"/>
        <v>73_矢中中</v>
      </c>
      <c r="AP77" s="59" t="str">
        <f t="shared" si="17"/>
        <v/>
      </c>
      <c r="AQ77" s="59" t="str">
        <f t="shared" si="17"/>
        <v/>
      </c>
      <c r="AR77" s="59" t="str">
        <f t="shared" si="17"/>
        <v/>
      </c>
      <c r="AS77" s="59" t="str">
        <f t="shared" si="17"/>
        <v/>
      </c>
      <c r="AT77" s="59" t="str">
        <f t="shared" si="17"/>
        <v/>
      </c>
      <c r="AU77" s="59" t="str">
        <f t="shared" si="17"/>
        <v/>
      </c>
      <c r="AV77" s="59" t="str">
        <f t="shared" si="17"/>
        <v/>
      </c>
      <c r="AW77" s="59" t="str">
        <f t="shared" si="17"/>
        <v/>
      </c>
      <c r="AX77" s="59" t="str">
        <f t="shared" si="17"/>
        <v/>
      </c>
      <c r="AY77" s="59" t="str">
        <f t="shared" si="17"/>
        <v/>
      </c>
      <c r="AZ77" s="59" t="str">
        <f t="shared" si="17"/>
        <v/>
      </c>
      <c r="BA77" s="59" t="str">
        <f t="shared" si="17"/>
        <v/>
      </c>
      <c r="BB77" s="59" t="str">
        <f t="shared" si="17"/>
        <v/>
      </c>
      <c r="BC77" s="59" t="str">
        <f t="shared" si="17"/>
        <v/>
      </c>
      <c r="BD77" s="59" t="str">
        <f t="shared" si="17"/>
        <v/>
      </c>
      <c r="BE77" s="59" t="str">
        <f t="shared" si="14"/>
        <v/>
      </c>
      <c r="BF77" s="59" t="str">
        <f t="shared" si="14"/>
        <v/>
      </c>
      <c r="BG77" s="59" t="str">
        <f t="shared" si="14"/>
        <v/>
      </c>
      <c r="BH77" s="59" t="str">
        <f t="shared" si="14"/>
        <v/>
      </c>
      <c r="BI77" s="59" t="str">
        <f t="shared" si="14"/>
        <v/>
      </c>
      <c r="BJ77" s="59" t="str">
        <f t="shared" si="14"/>
        <v/>
      </c>
      <c r="BK77" s="59" t="str">
        <f t="shared" si="14"/>
        <v/>
      </c>
      <c r="BL77" s="59" t="str">
        <f t="shared" si="14"/>
        <v/>
      </c>
      <c r="BM77" s="59" t="str">
        <f t="shared" si="14"/>
        <v/>
      </c>
      <c r="BN77" s="59" t="str">
        <f t="shared" si="14"/>
        <v/>
      </c>
      <c r="BO77" s="59" t="str">
        <f t="shared" si="14"/>
        <v/>
      </c>
      <c r="BP77" s="59" t="str">
        <f t="shared" si="14"/>
        <v/>
      </c>
      <c r="BQ77" s="59" t="str">
        <f t="shared" si="14"/>
        <v/>
      </c>
      <c r="BR77" s="59" t="str">
        <f t="shared" si="14"/>
        <v/>
      </c>
      <c r="BS77" s="59" t="str">
        <f t="shared" si="14"/>
        <v/>
      </c>
      <c r="BT77" s="59" t="str">
        <f t="shared" si="14"/>
        <v/>
      </c>
      <c r="BU77" s="59" t="str">
        <f t="shared" si="18"/>
        <v/>
      </c>
      <c r="BV77" s="59" t="str">
        <f t="shared" si="18"/>
        <v/>
      </c>
      <c r="BW77" s="59" t="str">
        <f t="shared" si="15"/>
        <v/>
      </c>
    </row>
    <row r="78" spans="2:75">
      <c r="B78" s="60">
        <v>74</v>
      </c>
      <c r="C78" s="130"/>
      <c r="D78" s="131" t="s">
        <v>414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61"/>
      <c r="AN78" s="59" t="str">
        <f t="shared" si="16"/>
        <v/>
      </c>
      <c r="AO78" s="59" t="str">
        <f t="shared" si="17"/>
        <v>74_高松中</v>
      </c>
      <c r="AP78" s="59" t="str">
        <f t="shared" si="17"/>
        <v/>
      </c>
      <c r="AQ78" s="59" t="str">
        <f t="shared" si="17"/>
        <v/>
      </c>
      <c r="AR78" s="59" t="str">
        <f t="shared" si="17"/>
        <v/>
      </c>
      <c r="AS78" s="59" t="str">
        <f t="shared" si="17"/>
        <v/>
      </c>
      <c r="AT78" s="59" t="str">
        <f t="shared" si="17"/>
        <v/>
      </c>
      <c r="AU78" s="59" t="str">
        <f t="shared" si="17"/>
        <v/>
      </c>
      <c r="AV78" s="59" t="str">
        <f t="shared" si="17"/>
        <v/>
      </c>
      <c r="AW78" s="59" t="str">
        <f t="shared" si="17"/>
        <v/>
      </c>
      <c r="AX78" s="59" t="str">
        <f t="shared" si="17"/>
        <v/>
      </c>
      <c r="AY78" s="59" t="str">
        <f t="shared" si="17"/>
        <v/>
      </c>
      <c r="AZ78" s="59" t="str">
        <f t="shared" si="17"/>
        <v/>
      </c>
      <c r="BA78" s="59" t="str">
        <f t="shared" si="17"/>
        <v/>
      </c>
      <c r="BB78" s="59" t="str">
        <f t="shared" si="17"/>
        <v/>
      </c>
      <c r="BC78" s="59" t="str">
        <f t="shared" si="17"/>
        <v/>
      </c>
      <c r="BD78" s="59" t="str">
        <f t="shared" si="17"/>
        <v/>
      </c>
      <c r="BE78" s="59" t="str">
        <f t="shared" si="14"/>
        <v/>
      </c>
      <c r="BF78" s="59" t="str">
        <f t="shared" si="14"/>
        <v/>
      </c>
      <c r="BG78" s="59" t="str">
        <f t="shared" si="14"/>
        <v/>
      </c>
      <c r="BH78" s="59" t="str">
        <f t="shared" si="14"/>
        <v/>
      </c>
      <c r="BI78" s="59" t="str">
        <f t="shared" si="14"/>
        <v/>
      </c>
      <c r="BJ78" s="59" t="str">
        <f t="shared" si="14"/>
        <v/>
      </c>
      <c r="BK78" s="59" t="str">
        <f t="shared" si="14"/>
        <v/>
      </c>
      <c r="BL78" s="59" t="str">
        <f t="shared" si="14"/>
        <v/>
      </c>
      <c r="BM78" s="59" t="str">
        <f t="shared" si="14"/>
        <v/>
      </c>
      <c r="BN78" s="59" t="str">
        <f t="shared" si="14"/>
        <v/>
      </c>
      <c r="BO78" s="59" t="str">
        <f t="shared" si="14"/>
        <v/>
      </c>
      <c r="BP78" s="59" t="str">
        <f t="shared" si="14"/>
        <v/>
      </c>
      <c r="BQ78" s="59" t="str">
        <f t="shared" si="14"/>
        <v/>
      </c>
      <c r="BR78" s="59" t="str">
        <f t="shared" si="14"/>
        <v/>
      </c>
      <c r="BS78" s="59" t="str">
        <f t="shared" si="14"/>
        <v/>
      </c>
      <c r="BT78" s="59" t="str">
        <f t="shared" si="14"/>
        <v/>
      </c>
      <c r="BU78" s="59" t="str">
        <f t="shared" si="18"/>
        <v/>
      </c>
      <c r="BV78" s="59" t="str">
        <f t="shared" si="18"/>
        <v/>
      </c>
      <c r="BW78" s="59" t="str">
        <f t="shared" si="15"/>
        <v/>
      </c>
    </row>
    <row r="79" spans="2:75">
      <c r="B79" s="60">
        <v>75</v>
      </c>
      <c r="C79" s="130"/>
      <c r="D79" s="131" t="s">
        <v>415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61"/>
      <c r="AN79" s="59" t="str">
        <f t="shared" si="16"/>
        <v/>
      </c>
      <c r="AO79" s="59" t="str">
        <f t="shared" si="17"/>
        <v>75_中央中等</v>
      </c>
      <c r="AP79" s="59" t="str">
        <f t="shared" si="17"/>
        <v/>
      </c>
      <c r="AQ79" s="59" t="str">
        <f t="shared" si="17"/>
        <v/>
      </c>
      <c r="AR79" s="59" t="str">
        <f t="shared" si="17"/>
        <v/>
      </c>
      <c r="AS79" s="59" t="str">
        <f t="shared" si="17"/>
        <v/>
      </c>
      <c r="AT79" s="59" t="str">
        <f t="shared" si="17"/>
        <v/>
      </c>
      <c r="AU79" s="59" t="str">
        <f t="shared" si="17"/>
        <v/>
      </c>
      <c r="AV79" s="59" t="str">
        <f t="shared" si="17"/>
        <v/>
      </c>
      <c r="AW79" s="59" t="str">
        <f t="shared" si="17"/>
        <v/>
      </c>
      <c r="AX79" s="59" t="str">
        <f t="shared" si="17"/>
        <v/>
      </c>
      <c r="AY79" s="59" t="str">
        <f t="shared" si="17"/>
        <v/>
      </c>
      <c r="AZ79" s="59" t="str">
        <f t="shared" si="17"/>
        <v/>
      </c>
      <c r="BA79" s="59" t="str">
        <f t="shared" si="17"/>
        <v/>
      </c>
      <c r="BB79" s="59" t="str">
        <f t="shared" si="17"/>
        <v/>
      </c>
      <c r="BC79" s="59" t="str">
        <f t="shared" si="17"/>
        <v/>
      </c>
      <c r="BD79" s="59" t="str">
        <f t="shared" si="17"/>
        <v/>
      </c>
      <c r="BE79" s="59" t="str">
        <f t="shared" si="14"/>
        <v/>
      </c>
      <c r="BF79" s="59" t="str">
        <f t="shared" si="14"/>
        <v/>
      </c>
      <c r="BG79" s="59" t="str">
        <f t="shared" si="14"/>
        <v/>
      </c>
      <c r="BH79" s="59" t="str">
        <f t="shared" si="14"/>
        <v/>
      </c>
      <c r="BI79" s="59" t="str">
        <f t="shared" si="14"/>
        <v/>
      </c>
      <c r="BJ79" s="59" t="str">
        <f t="shared" si="14"/>
        <v/>
      </c>
      <c r="BK79" s="59" t="str">
        <f t="shared" si="14"/>
        <v/>
      </c>
      <c r="BL79" s="59" t="str">
        <f t="shared" si="14"/>
        <v/>
      </c>
      <c r="BM79" s="59" t="str">
        <f t="shared" si="14"/>
        <v/>
      </c>
      <c r="BN79" s="59" t="str">
        <f t="shared" si="14"/>
        <v/>
      </c>
      <c r="BO79" s="59" t="str">
        <f t="shared" si="14"/>
        <v/>
      </c>
      <c r="BP79" s="59" t="str">
        <f t="shared" si="14"/>
        <v/>
      </c>
      <c r="BQ79" s="59" t="str">
        <f t="shared" si="14"/>
        <v/>
      </c>
      <c r="BR79" s="59" t="str">
        <f t="shared" si="14"/>
        <v/>
      </c>
      <c r="BS79" s="59" t="str">
        <f t="shared" si="14"/>
        <v/>
      </c>
      <c r="BT79" s="59" t="str">
        <f t="shared" si="14"/>
        <v/>
      </c>
      <c r="BU79" s="59" t="str">
        <f t="shared" si="18"/>
        <v/>
      </c>
      <c r="BV79" s="59" t="str">
        <f t="shared" si="18"/>
        <v/>
      </c>
      <c r="BW79" s="59" t="str">
        <f t="shared" si="15"/>
        <v/>
      </c>
    </row>
    <row r="80" spans="2:75">
      <c r="B80" s="60">
        <v>76</v>
      </c>
      <c r="C80" s="130"/>
      <c r="D80" s="131" t="s">
        <v>416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61"/>
      <c r="AN80" s="59" t="str">
        <f t="shared" si="16"/>
        <v/>
      </c>
      <c r="AO80" s="59" t="str">
        <f t="shared" si="17"/>
        <v>76_倉渕中</v>
      </c>
      <c r="AP80" s="59" t="str">
        <f t="shared" si="17"/>
        <v/>
      </c>
      <c r="AQ80" s="59" t="str">
        <f t="shared" si="17"/>
        <v/>
      </c>
      <c r="AR80" s="59" t="str">
        <f t="shared" si="17"/>
        <v/>
      </c>
      <c r="AS80" s="59" t="str">
        <f t="shared" si="17"/>
        <v/>
      </c>
      <c r="AT80" s="59" t="str">
        <f t="shared" si="17"/>
        <v/>
      </c>
      <c r="AU80" s="59" t="str">
        <f t="shared" si="17"/>
        <v/>
      </c>
      <c r="AV80" s="59" t="str">
        <f t="shared" si="17"/>
        <v/>
      </c>
      <c r="AW80" s="59" t="str">
        <f t="shared" si="17"/>
        <v/>
      </c>
      <c r="AX80" s="59" t="str">
        <f t="shared" si="17"/>
        <v/>
      </c>
      <c r="AY80" s="59" t="str">
        <f t="shared" si="17"/>
        <v/>
      </c>
      <c r="AZ80" s="59" t="str">
        <f t="shared" si="17"/>
        <v/>
      </c>
      <c r="BA80" s="59" t="str">
        <f t="shared" si="17"/>
        <v/>
      </c>
      <c r="BB80" s="59" t="str">
        <f t="shared" si="17"/>
        <v/>
      </c>
      <c r="BC80" s="59" t="str">
        <f t="shared" si="17"/>
        <v/>
      </c>
      <c r="BD80" s="59" t="str">
        <f t="shared" si="17"/>
        <v/>
      </c>
      <c r="BE80" s="59" t="str">
        <f t="shared" si="14"/>
        <v/>
      </c>
      <c r="BF80" s="59" t="str">
        <f t="shared" si="14"/>
        <v/>
      </c>
      <c r="BG80" s="59" t="str">
        <f t="shared" si="14"/>
        <v/>
      </c>
      <c r="BH80" s="59" t="str">
        <f t="shared" si="14"/>
        <v/>
      </c>
      <c r="BI80" s="59" t="str">
        <f t="shared" si="14"/>
        <v/>
      </c>
      <c r="BJ80" s="59" t="str">
        <f t="shared" si="14"/>
        <v/>
      </c>
      <c r="BK80" s="59" t="str">
        <f t="shared" si="14"/>
        <v/>
      </c>
      <c r="BL80" s="59" t="str">
        <f t="shared" si="14"/>
        <v/>
      </c>
      <c r="BM80" s="59" t="str">
        <f t="shared" si="14"/>
        <v/>
      </c>
      <c r="BN80" s="59" t="str">
        <f t="shared" si="14"/>
        <v/>
      </c>
      <c r="BO80" s="59" t="str">
        <f t="shared" si="14"/>
        <v/>
      </c>
      <c r="BP80" s="59" t="str">
        <f t="shared" si="14"/>
        <v/>
      </c>
      <c r="BQ80" s="59" t="str">
        <f t="shared" si="14"/>
        <v/>
      </c>
      <c r="BR80" s="59" t="str">
        <f t="shared" si="14"/>
        <v/>
      </c>
      <c r="BS80" s="59" t="str">
        <f t="shared" si="14"/>
        <v/>
      </c>
      <c r="BT80" s="59" t="str">
        <f t="shared" si="14"/>
        <v/>
      </c>
      <c r="BU80" s="59" t="str">
        <f t="shared" si="18"/>
        <v/>
      </c>
      <c r="BV80" s="59" t="str">
        <f t="shared" si="18"/>
        <v/>
      </c>
      <c r="BW80" s="59" t="str">
        <f t="shared" si="15"/>
        <v/>
      </c>
    </row>
    <row r="81" spans="2:75">
      <c r="B81" s="60">
        <v>77</v>
      </c>
      <c r="C81" s="130"/>
      <c r="D81" s="131" t="s">
        <v>417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61"/>
      <c r="AN81" s="59" t="str">
        <f t="shared" si="16"/>
        <v/>
      </c>
      <c r="AO81" s="59" t="str">
        <f t="shared" si="17"/>
        <v>77_箕郷中</v>
      </c>
      <c r="AP81" s="59" t="str">
        <f t="shared" si="17"/>
        <v/>
      </c>
      <c r="AQ81" s="59" t="str">
        <f t="shared" si="17"/>
        <v/>
      </c>
      <c r="AR81" s="59" t="str">
        <f t="shared" si="17"/>
        <v/>
      </c>
      <c r="AS81" s="59" t="str">
        <f t="shared" si="17"/>
        <v/>
      </c>
      <c r="AT81" s="59" t="str">
        <f t="shared" si="17"/>
        <v/>
      </c>
      <c r="AU81" s="59" t="str">
        <f t="shared" si="17"/>
        <v/>
      </c>
      <c r="AV81" s="59" t="str">
        <f t="shared" si="17"/>
        <v/>
      </c>
      <c r="AW81" s="59" t="str">
        <f t="shared" si="17"/>
        <v/>
      </c>
      <c r="AX81" s="59" t="str">
        <f t="shared" si="17"/>
        <v/>
      </c>
      <c r="AY81" s="59" t="str">
        <f t="shared" si="17"/>
        <v/>
      </c>
      <c r="AZ81" s="59" t="str">
        <f t="shared" si="17"/>
        <v/>
      </c>
      <c r="BA81" s="59" t="str">
        <f t="shared" si="17"/>
        <v/>
      </c>
      <c r="BB81" s="59" t="str">
        <f t="shared" si="17"/>
        <v/>
      </c>
      <c r="BC81" s="59" t="str">
        <f t="shared" si="17"/>
        <v/>
      </c>
      <c r="BD81" s="59" t="str">
        <f t="shared" si="17"/>
        <v/>
      </c>
      <c r="BE81" s="59" t="str">
        <f t="shared" si="14"/>
        <v/>
      </c>
      <c r="BF81" s="59" t="str">
        <f t="shared" si="14"/>
        <v/>
      </c>
      <c r="BG81" s="59" t="str">
        <f t="shared" si="14"/>
        <v/>
      </c>
      <c r="BH81" s="59" t="str">
        <f t="shared" si="14"/>
        <v/>
      </c>
      <c r="BI81" s="59" t="str">
        <f t="shared" si="14"/>
        <v/>
      </c>
      <c r="BJ81" s="59" t="str">
        <f t="shared" si="14"/>
        <v/>
      </c>
      <c r="BK81" s="59" t="str">
        <f t="shared" si="14"/>
        <v/>
      </c>
      <c r="BL81" s="59" t="str">
        <f t="shared" si="14"/>
        <v/>
      </c>
      <c r="BM81" s="59" t="str">
        <f t="shared" si="14"/>
        <v/>
      </c>
      <c r="BN81" s="59" t="str">
        <f t="shared" si="14"/>
        <v/>
      </c>
      <c r="BO81" s="59" t="str">
        <f t="shared" si="14"/>
        <v/>
      </c>
      <c r="BP81" s="59" t="str">
        <f t="shared" si="14"/>
        <v/>
      </c>
      <c r="BQ81" s="59" t="str">
        <f t="shared" si="14"/>
        <v/>
      </c>
      <c r="BR81" s="59" t="str">
        <f t="shared" si="14"/>
        <v/>
      </c>
      <c r="BS81" s="59" t="str">
        <f t="shared" si="14"/>
        <v/>
      </c>
      <c r="BT81" s="59" t="str">
        <f t="shared" si="14"/>
        <v/>
      </c>
      <c r="BU81" s="59" t="str">
        <f t="shared" si="18"/>
        <v/>
      </c>
      <c r="BV81" s="59" t="str">
        <f t="shared" si="18"/>
        <v/>
      </c>
      <c r="BW81" s="59" t="str">
        <f t="shared" si="15"/>
        <v/>
      </c>
    </row>
    <row r="82" spans="2:75">
      <c r="B82" s="60">
        <v>78</v>
      </c>
      <c r="C82" s="130"/>
      <c r="D82" s="131" t="s">
        <v>418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61"/>
      <c r="AN82" s="59" t="str">
        <f t="shared" si="16"/>
        <v/>
      </c>
      <c r="AO82" s="59" t="str">
        <f t="shared" si="17"/>
        <v>78_群馬中央中</v>
      </c>
      <c r="AP82" s="59" t="str">
        <f t="shared" si="17"/>
        <v/>
      </c>
      <c r="AQ82" s="59" t="str">
        <f t="shared" si="17"/>
        <v/>
      </c>
      <c r="AR82" s="59" t="str">
        <f t="shared" si="17"/>
        <v/>
      </c>
      <c r="AS82" s="59" t="str">
        <f t="shared" si="17"/>
        <v/>
      </c>
      <c r="AT82" s="59" t="str">
        <f t="shared" si="17"/>
        <v/>
      </c>
      <c r="AU82" s="59" t="str">
        <f t="shared" si="17"/>
        <v/>
      </c>
      <c r="AV82" s="59" t="str">
        <f t="shared" si="17"/>
        <v/>
      </c>
      <c r="AW82" s="59" t="str">
        <f t="shared" si="17"/>
        <v/>
      </c>
      <c r="AX82" s="59" t="str">
        <f t="shared" si="17"/>
        <v/>
      </c>
      <c r="AY82" s="59" t="str">
        <f t="shared" si="17"/>
        <v/>
      </c>
      <c r="AZ82" s="59" t="str">
        <f t="shared" si="17"/>
        <v/>
      </c>
      <c r="BA82" s="59" t="str">
        <f t="shared" si="17"/>
        <v/>
      </c>
      <c r="BB82" s="59" t="str">
        <f t="shared" si="17"/>
        <v/>
      </c>
      <c r="BC82" s="59" t="str">
        <f t="shared" si="17"/>
        <v/>
      </c>
      <c r="BD82" s="59" t="str">
        <f t="shared" si="17"/>
        <v/>
      </c>
      <c r="BE82" s="59" t="str">
        <f t="shared" si="14"/>
        <v/>
      </c>
      <c r="BF82" s="59" t="str">
        <f t="shared" si="14"/>
        <v/>
      </c>
      <c r="BG82" s="59" t="str">
        <f t="shared" si="14"/>
        <v/>
      </c>
      <c r="BH82" s="59" t="str">
        <f t="shared" si="14"/>
        <v/>
      </c>
      <c r="BI82" s="59" t="str">
        <f t="shared" si="14"/>
        <v/>
      </c>
      <c r="BJ82" s="59" t="str">
        <f t="shared" si="14"/>
        <v/>
      </c>
      <c r="BK82" s="59" t="str">
        <f t="shared" si="14"/>
        <v/>
      </c>
      <c r="BL82" s="59" t="str">
        <f t="shared" si="14"/>
        <v/>
      </c>
      <c r="BM82" s="59" t="str">
        <f t="shared" si="14"/>
        <v/>
      </c>
      <c r="BN82" s="59" t="str">
        <f t="shared" si="14"/>
        <v/>
      </c>
      <c r="BO82" s="59" t="str">
        <f t="shared" si="14"/>
        <v/>
      </c>
      <c r="BP82" s="59" t="str">
        <f t="shared" si="14"/>
        <v/>
      </c>
      <c r="BQ82" s="59" t="str">
        <f t="shared" si="14"/>
        <v/>
      </c>
      <c r="BR82" s="59" t="str">
        <f t="shared" si="14"/>
        <v/>
      </c>
      <c r="BS82" s="59" t="str">
        <f t="shared" si="14"/>
        <v/>
      </c>
      <c r="BT82" s="59" t="str">
        <f t="shared" si="14"/>
        <v/>
      </c>
      <c r="BU82" s="59" t="str">
        <f t="shared" si="18"/>
        <v/>
      </c>
      <c r="BV82" s="59" t="str">
        <f t="shared" si="18"/>
        <v/>
      </c>
      <c r="BW82" s="59" t="str">
        <f t="shared" si="15"/>
        <v/>
      </c>
    </row>
    <row r="83" spans="2:75">
      <c r="B83" s="60">
        <v>79</v>
      </c>
      <c r="C83" s="130"/>
      <c r="D83" s="131" t="s">
        <v>419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61"/>
      <c r="AN83" s="59" t="str">
        <f t="shared" si="16"/>
        <v/>
      </c>
      <c r="AO83" s="59" t="str">
        <f t="shared" si="17"/>
        <v>79_群馬南中</v>
      </c>
      <c r="AP83" s="59" t="str">
        <f t="shared" si="17"/>
        <v/>
      </c>
      <c r="AQ83" s="59" t="str">
        <f t="shared" si="17"/>
        <v/>
      </c>
      <c r="AR83" s="59" t="str">
        <f t="shared" si="17"/>
        <v/>
      </c>
      <c r="AS83" s="59" t="str">
        <f t="shared" si="17"/>
        <v/>
      </c>
      <c r="AT83" s="59" t="str">
        <f t="shared" si="17"/>
        <v/>
      </c>
      <c r="AU83" s="59" t="str">
        <f t="shared" si="17"/>
        <v/>
      </c>
      <c r="AV83" s="59" t="str">
        <f t="shared" si="17"/>
        <v/>
      </c>
      <c r="AW83" s="59" t="str">
        <f t="shared" si="17"/>
        <v/>
      </c>
      <c r="AX83" s="59" t="str">
        <f t="shared" si="17"/>
        <v/>
      </c>
      <c r="AY83" s="59" t="str">
        <f t="shared" si="17"/>
        <v/>
      </c>
      <c r="AZ83" s="59" t="str">
        <f t="shared" si="17"/>
        <v/>
      </c>
      <c r="BA83" s="59" t="str">
        <f t="shared" si="17"/>
        <v/>
      </c>
      <c r="BB83" s="59" t="str">
        <f t="shared" si="17"/>
        <v/>
      </c>
      <c r="BC83" s="59" t="str">
        <f t="shared" si="17"/>
        <v/>
      </c>
      <c r="BD83" s="59" t="str">
        <f t="shared" si="17"/>
        <v/>
      </c>
      <c r="BE83" s="59" t="str">
        <f t="shared" si="14"/>
        <v/>
      </c>
      <c r="BF83" s="59" t="str">
        <f t="shared" si="14"/>
        <v/>
      </c>
      <c r="BG83" s="59" t="str">
        <f t="shared" si="14"/>
        <v/>
      </c>
      <c r="BH83" s="59" t="str">
        <f t="shared" si="14"/>
        <v/>
      </c>
      <c r="BI83" s="59" t="str">
        <f t="shared" si="14"/>
        <v/>
      </c>
      <c r="BJ83" s="59" t="str">
        <f t="shared" si="14"/>
        <v/>
      </c>
      <c r="BK83" s="59" t="str">
        <f t="shared" si="14"/>
        <v/>
      </c>
      <c r="BL83" s="59" t="str">
        <f t="shared" si="14"/>
        <v/>
      </c>
      <c r="BM83" s="59" t="str">
        <f t="shared" si="14"/>
        <v/>
      </c>
      <c r="BN83" s="59" t="str">
        <f t="shared" si="14"/>
        <v/>
      </c>
      <c r="BO83" s="59" t="str">
        <f t="shared" si="14"/>
        <v/>
      </c>
      <c r="BP83" s="59" t="str">
        <f t="shared" si="14"/>
        <v/>
      </c>
      <c r="BQ83" s="59" t="str">
        <f t="shared" si="14"/>
        <v/>
      </c>
      <c r="BR83" s="59" t="str">
        <f t="shared" si="14"/>
        <v/>
      </c>
      <c r="BS83" s="59" t="str">
        <f t="shared" si="14"/>
        <v/>
      </c>
      <c r="BT83" s="59" t="str">
        <f t="shared" si="14"/>
        <v/>
      </c>
      <c r="BU83" s="59" t="str">
        <f t="shared" si="18"/>
        <v/>
      </c>
      <c r="BV83" s="59" t="str">
        <f t="shared" si="18"/>
        <v/>
      </c>
      <c r="BW83" s="59" t="str">
        <f t="shared" si="15"/>
        <v/>
      </c>
    </row>
    <row r="84" spans="2:75">
      <c r="B84" s="60">
        <v>80</v>
      </c>
      <c r="C84" s="130"/>
      <c r="D84" s="131" t="s">
        <v>420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61"/>
      <c r="AN84" s="59" t="str">
        <f t="shared" si="16"/>
        <v/>
      </c>
      <c r="AO84" s="59" t="str">
        <f t="shared" si="17"/>
        <v>80_新町中</v>
      </c>
      <c r="AP84" s="59" t="str">
        <f t="shared" si="17"/>
        <v/>
      </c>
      <c r="AQ84" s="59" t="str">
        <f t="shared" si="17"/>
        <v/>
      </c>
      <c r="AR84" s="59" t="str">
        <f t="shared" si="17"/>
        <v/>
      </c>
      <c r="AS84" s="59" t="str">
        <f t="shared" si="17"/>
        <v/>
      </c>
      <c r="AT84" s="59" t="str">
        <f t="shared" si="17"/>
        <v/>
      </c>
      <c r="AU84" s="59" t="str">
        <f t="shared" si="17"/>
        <v/>
      </c>
      <c r="AV84" s="59" t="str">
        <f t="shared" si="17"/>
        <v/>
      </c>
      <c r="AW84" s="59" t="str">
        <f t="shared" si="17"/>
        <v/>
      </c>
      <c r="AX84" s="59" t="str">
        <f t="shared" si="17"/>
        <v/>
      </c>
      <c r="AY84" s="59" t="str">
        <f t="shared" si="17"/>
        <v/>
      </c>
      <c r="AZ84" s="59" t="str">
        <f t="shared" si="17"/>
        <v/>
      </c>
      <c r="BA84" s="59" t="str">
        <f t="shared" si="17"/>
        <v/>
      </c>
      <c r="BB84" s="59" t="str">
        <f t="shared" si="17"/>
        <v/>
      </c>
      <c r="BC84" s="59" t="str">
        <f t="shared" si="17"/>
        <v/>
      </c>
      <c r="BD84" s="59" t="str">
        <f t="shared" si="17"/>
        <v/>
      </c>
      <c r="BE84" s="59" t="str">
        <f t="shared" si="14"/>
        <v/>
      </c>
      <c r="BF84" s="59" t="str">
        <f t="shared" si="14"/>
        <v/>
      </c>
      <c r="BG84" s="59" t="str">
        <f t="shared" si="14"/>
        <v/>
      </c>
      <c r="BH84" s="59" t="str">
        <f t="shared" si="14"/>
        <v/>
      </c>
      <c r="BI84" s="59" t="str">
        <f t="shared" si="14"/>
        <v/>
      </c>
      <c r="BJ84" s="59" t="str">
        <f t="shared" si="14"/>
        <v/>
      </c>
      <c r="BK84" s="59" t="str">
        <f t="shared" si="14"/>
        <v/>
      </c>
      <c r="BL84" s="59" t="str">
        <f t="shared" si="14"/>
        <v/>
      </c>
      <c r="BM84" s="59" t="str">
        <f t="shared" si="14"/>
        <v/>
      </c>
      <c r="BN84" s="59" t="str">
        <f t="shared" si="14"/>
        <v/>
      </c>
      <c r="BO84" s="59" t="str">
        <f t="shared" si="14"/>
        <v/>
      </c>
      <c r="BP84" s="59" t="str">
        <f t="shared" si="14"/>
        <v/>
      </c>
      <c r="BQ84" s="59" t="str">
        <f t="shared" si="14"/>
        <v/>
      </c>
      <c r="BR84" s="59" t="str">
        <f t="shared" si="14"/>
        <v/>
      </c>
      <c r="BS84" s="59" t="str">
        <f t="shared" si="14"/>
        <v/>
      </c>
      <c r="BT84" s="59" t="str">
        <f t="shared" si="14"/>
        <v/>
      </c>
      <c r="BU84" s="59" t="str">
        <f t="shared" si="18"/>
        <v/>
      </c>
      <c r="BV84" s="59" t="str">
        <f t="shared" si="18"/>
        <v/>
      </c>
      <c r="BW84" s="59" t="str">
        <f t="shared" si="15"/>
        <v/>
      </c>
    </row>
    <row r="85" spans="2:75">
      <c r="B85" s="60">
        <v>81</v>
      </c>
      <c r="C85" s="130"/>
      <c r="D85" s="131" t="s">
        <v>421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61"/>
      <c r="AN85" s="59" t="str">
        <f t="shared" si="16"/>
        <v/>
      </c>
      <c r="AO85" s="59" t="str">
        <f t="shared" si="17"/>
        <v>81_榛名中</v>
      </c>
      <c r="AP85" s="59" t="str">
        <f t="shared" si="17"/>
        <v/>
      </c>
      <c r="AQ85" s="59" t="str">
        <f t="shared" si="17"/>
        <v/>
      </c>
      <c r="AR85" s="59" t="str">
        <f t="shared" si="17"/>
        <v/>
      </c>
      <c r="AS85" s="59" t="str">
        <f t="shared" si="17"/>
        <v/>
      </c>
      <c r="AT85" s="59" t="str">
        <f t="shared" si="17"/>
        <v/>
      </c>
      <c r="AU85" s="59" t="str">
        <f t="shared" si="17"/>
        <v/>
      </c>
      <c r="AV85" s="59" t="str">
        <f t="shared" si="17"/>
        <v/>
      </c>
      <c r="AW85" s="59" t="str">
        <f t="shared" si="17"/>
        <v/>
      </c>
      <c r="AX85" s="59" t="str">
        <f t="shared" si="17"/>
        <v/>
      </c>
      <c r="AY85" s="59" t="str">
        <f t="shared" si="17"/>
        <v/>
      </c>
      <c r="AZ85" s="59" t="str">
        <f t="shared" si="17"/>
        <v/>
      </c>
      <c r="BA85" s="59" t="str">
        <f t="shared" si="17"/>
        <v/>
      </c>
      <c r="BB85" s="59" t="str">
        <f t="shared" si="17"/>
        <v/>
      </c>
      <c r="BC85" s="59" t="str">
        <f t="shared" si="17"/>
        <v/>
      </c>
      <c r="BD85" s="59" t="str">
        <f t="shared" si="17"/>
        <v/>
      </c>
      <c r="BE85" s="59" t="str">
        <f t="shared" si="14"/>
        <v/>
      </c>
      <c r="BF85" s="59" t="str">
        <f t="shared" si="14"/>
        <v/>
      </c>
      <c r="BG85" s="59" t="str">
        <f t="shared" si="14"/>
        <v/>
      </c>
      <c r="BH85" s="59" t="str">
        <f t="shared" si="14"/>
        <v/>
      </c>
      <c r="BI85" s="59" t="str">
        <f t="shared" si="14"/>
        <v/>
      </c>
      <c r="BJ85" s="59" t="str">
        <f t="shared" si="14"/>
        <v/>
      </c>
      <c r="BK85" s="59" t="str">
        <f t="shared" si="14"/>
        <v/>
      </c>
      <c r="BL85" s="59" t="str">
        <f t="shared" si="14"/>
        <v/>
      </c>
      <c r="BM85" s="59" t="str">
        <f t="shared" si="14"/>
        <v/>
      </c>
      <c r="BN85" s="59" t="str">
        <f t="shared" si="14"/>
        <v/>
      </c>
      <c r="BO85" s="59" t="str">
        <f t="shared" si="14"/>
        <v/>
      </c>
      <c r="BP85" s="59" t="str">
        <f t="shared" si="14"/>
        <v/>
      </c>
      <c r="BQ85" s="59" t="str">
        <f t="shared" si="14"/>
        <v/>
      </c>
      <c r="BR85" s="59" t="str">
        <f t="shared" si="14"/>
        <v/>
      </c>
      <c r="BS85" s="59" t="str">
        <f t="shared" si="14"/>
        <v/>
      </c>
      <c r="BT85" s="59" t="str">
        <f t="shared" si="14"/>
        <v/>
      </c>
      <c r="BU85" s="59" t="str">
        <f t="shared" si="18"/>
        <v/>
      </c>
      <c r="BV85" s="59" t="str">
        <f t="shared" si="18"/>
        <v/>
      </c>
      <c r="BW85" s="59" t="str">
        <f t="shared" si="15"/>
        <v/>
      </c>
    </row>
    <row r="86" spans="2:75">
      <c r="B86" s="60">
        <v>82</v>
      </c>
      <c r="C86" s="130"/>
      <c r="D86" s="131" t="s">
        <v>422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61"/>
      <c r="AN86" s="59" t="str">
        <f t="shared" si="16"/>
        <v/>
      </c>
      <c r="AO86" s="59" t="str">
        <f t="shared" si="17"/>
        <v>82_入野中</v>
      </c>
      <c r="AP86" s="59" t="str">
        <f t="shared" si="17"/>
        <v/>
      </c>
      <c r="AQ86" s="59" t="str">
        <f t="shared" si="17"/>
        <v/>
      </c>
      <c r="AR86" s="59" t="str">
        <f t="shared" si="17"/>
        <v/>
      </c>
      <c r="AS86" s="59" t="str">
        <f t="shared" si="17"/>
        <v/>
      </c>
      <c r="AT86" s="59" t="str">
        <f t="shared" si="17"/>
        <v/>
      </c>
      <c r="AU86" s="59" t="str">
        <f t="shared" si="17"/>
        <v/>
      </c>
      <c r="AV86" s="59" t="str">
        <f t="shared" si="17"/>
        <v/>
      </c>
      <c r="AW86" s="59" t="str">
        <f t="shared" si="17"/>
        <v/>
      </c>
      <c r="AX86" s="59" t="str">
        <f t="shared" si="17"/>
        <v/>
      </c>
      <c r="AY86" s="59" t="str">
        <f t="shared" si="17"/>
        <v/>
      </c>
      <c r="AZ86" s="59" t="str">
        <f t="shared" si="17"/>
        <v/>
      </c>
      <c r="BA86" s="59" t="str">
        <f t="shared" si="17"/>
        <v/>
      </c>
      <c r="BB86" s="59" t="str">
        <f t="shared" si="17"/>
        <v/>
      </c>
      <c r="BC86" s="59" t="str">
        <f t="shared" si="17"/>
        <v/>
      </c>
      <c r="BD86" s="59" t="str">
        <f t="shared" ref="BD86:BS90" si="19">IF(S86&lt;&gt;"",TEXT($B86,"00")&amp;"_"&amp;S86,"")</f>
        <v/>
      </c>
      <c r="BE86" s="59" t="str">
        <f t="shared" si="14"/>
        <v/>
      </c>
      <c r="BF86" s="59" t="str">
        <f t="shared" si="14"/>
        <v/>
      </c>
      <c r="BG86" s="59" t="str">
        <f t="shared" si="14"/>
        <v/>
      </c>
      <c r="BH86" s="59" t="str">
        <f t="shared" si="14"/>
        <v/>
      </c>
      <c r="BI86" s="59" t="str">
        <f t="shared" si="14"/>
        <v/>
      </c>
      <c r="BJ86" s="59" t="str">
        <f t="shared" si="14"/>
        <v/>
      </c>
      <c r="BK86" s="59" t="str">
        <f t="shared" si="14"/>
        <v/>
      </c>
      <c r="BL86" s="59" t="str">
        <f t="shared" si="14"/>
        <v/>
      </c>
      <c r="BM86" s="59" t="str">
        <f t="shared" si="14"/>
        <v/>
      </c>
      <c r="BN86" s="59" t="str">
        <f t="shared" si="14"/>
        <v/>
      </c>
      <c r="BO86" s="59" t="str">
        <f t="shared" si="14"/>
        <v/>
      </c>
      <c r="BP86" s="59" t="str">
        <f t="shared" si="14"/>
        <v/>
      </c>
      <c r="BQ86" s="59" t="str">
        <f t="shared" si="14"/>
        <v/>
      </c>
      <c r="BR86" s="59" t="str">
        <f t="shared" si="14"/>
        <v/>
      </c>
      <c r="BS86" s="59" t="str">
        <f t="shared" si="14"/>
        <v/>
      </c>
      <c r="BT86" s="59" t="str">
        <f t="shared" si="14"/>
        <v/>
      </c>
      <c r="BU86" s="59" t="str">
        <f t="shared" si="18"/>
        <v/>
      </c>
      <c r="BV86" s="59" t="str">
        <f t="shared" si="18"/>
        <v/>
      </c>
      <c r="BW86" s="59" t="str">
        <f t="shared" si="15"/>
        <v/>
      </c>
    </row>
    <row r="87" spans="2:75">
      <c r="B87" s="60">
        <v>83</v>
      </c>
      <c r="C87" s="130"/>
      <c r="D87" s="131" t="s">
        <v>423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61"/>
      <c r="AN87" s="59" t="str">
        <f t="shared" si="16"/>
        <v/>
      </c>
      <c r="AO87" s="59" t="str">
        <f t="shared" ref="AO87:BC90" si="20">IF(D87&lt;&gt;"",TEXT($B87,"00")&amp;"_"&amp;D87,"")</f>
        <v>83_吉井中央中</v>
      </c>
      <c r="AP87" s="59" t="str">
        <f t="shared" si="20"/>
        <v/>
      </c>
      <c r="AQ87" s="59" t="str">
        <f t="shared" si="20"/>
        <v/>
      </c>
      <c r="AR87" s="59" t="str">
        <f t="shared" si="20"/>
        <v/>
      </c>
      <c r="AS87" s="59" t="str">
        <f t="shared" si="20"/>
        <v/>
      </c>
      <c r="AT87" s="59" t="str">
        <f t="shared" si="20"/>
        <v/>
      </c>
      <c r="AU87" s="59" t="str">
        <f t="shared" si="20"/>
        <v/>
      </c>
      <c r="AV87" s="59" t="str">
        <f t="shared" si="20"/>
        <v/>
      </c>
      <c r="AW87" s="59" t="str">
        <f t="shared" si="20"/>
        <v/>
      </c>
      <c r="AX87" s="59" t="str">
        <f t="shared" si="20"/>
        <v/>
      </c>
      <c r="AY87" s="59" t="str">
        <f t="shared" si="20"/>
        <v/>
      </c>
      <c r="AZ87" s="59" t="str">
        <f t="shared" si="20"/>
        <v/>
      </c>
      <c r="BA87" s="59" t="str">
        <f t="shared" si="20"/>
        <v/>
      </c>
      <c r="BB87" s="59" t="str">
        <f t="shared" si="20"/>
        <v/>
      </c>
      <c r="BC87" s="59" t="str">
        <f t="shared" si="20"/>
        <v/>
      </c>
      <c r="BD87" s="59" t="str">
        <f t="shared" si="19"/>
        <v/>
      </c>
      <c r="BE87" s="59" t="str">
        <f t="shared" si="14"/>
        <v/>
      </c>
      <c r="BF87" s="59" t="str">
        <f t="shared" si="14"/>
        <v/>
      </c>
      <c r="BG87" s="59" t="str">
        <f t="shared" si="14"/>
        <v/>
      </c>
      <c r="BH87" s="59" t="str">
        <f t="shared" si="14"/>
        <v/>
      </c>
      <c r="BI87" s="59" t="str">
        <f t="shared" si="14"/>
        <v/>
      </c>
      <c r="BJ87" s="59" t="str">
        <f t="shared" si="14"/>
        <v/>
      </c>
      <c r="BK87" s="59" t="str">
        <f t="shared" si="14"/>
        <v/>
      </c>
      <c r="BL87" s="59" t="str">
        <f t="shared" si="14"/>
        <v/>
      </c>
      <c r="BM87" s="59" t="str">
        <f t="shared" si="14"/>
        <v/>
      </c>
      <c r="BN87" s="59" t="str">
        <f t="shared" si="14"/>
        <v/>
      </c>
      <c r="BO87" s="59" t="str">
        <f t="shared" si="14"/>
        <v/>
      </c>
      <c r="BP87" s="59" t="str">
        <f t="shared" si="14"/>
        <v/>
      </c>
      <c r="BQ87" s="59" t="str">
        <f t="shared" si="14"/>
        <v/>
      </c>
      <c r="BR87" s="59" t="str">
        <f t="shared" si="14"/>
        <v/>
      </c>
      <c r="BS87" s="59" t="str">
        <f t="shared" si="14"/>
        <v/>
      </c>
      <c r="BT87" s="59" t="str">
        <f t="shared" si="14"/>
        <v/>
      </c>
      <c r="BU87" s="59" t="str">
        <f t="shared" si="18"/>
        <v/>
      </c>
      <c r="BV87" s="59" t="str">
        <f t="shared" si="18"/>
        <v/>
      </c>
      <c r="BW87" s="59" t="str">
        <f t="shared" si="15"/>
        <v/>
      </c>
    </row>
    <row r="88" spans="2:75">
      <c r="B88" s="60">
        <v>84</v>
      </c>
      <c r="C88" s="130"/>
      <c r="D88" s="131" t="s">
        <v>424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61"/>
      <c r="AN88" s="59" t="str">
        <f t="shared" si="16"/>
        <v/>
      </c>
      <c r="AO88" s="59" t="str">
        <f t="shared" si="20"/>
        <v>84_吉井西中</v>
      </c>
      <c r="AP88" s="59" t="str">
        <f t="shared" si="20"/>
        <v/>
      </c>
      <c r="AQ88" s="59" t="str">
        <f t="shared" si="20"/>
        <v/>
      </c>
      <c r="AR88" s="59" t="str">
        <f t="shared" si="20"/>
        <v/>
      </c>
      <c r="AS88" s="59" t="str">
        <f t="shared" si="20"/>
        <v/>
      </c>
      <c r="AT88" s="59" t="str">
        <f t="shared" si="20"/>
        <v/>
      </c>
      <c r="AU88" s="59" t="str">
        <f t="shared" si="20"/>
        <v/>
      </c>
      <c r="AV88" s="59" t="str">
        <f t="shared" si="20"/>
        <v/>
      </c>
      <c r="AW88" s="59" t="str">
        <f t="shared" si="20"/>
        <v/>
      </c>
      <c r="AX88" s="59" t="str">
        <f t="shared" si="20"/>
        <v/>
      </c>
      <c r="AY88" s="59" t="str">
        <f t="shared" si="20"/>
        <v/>
      </c>
      <c r="AZ88" s="59" t="str">
        <f t="shared" si="20"/>
        <v/>
      </c>
      <c r="BA88" s="59" t="str">
        <f t="shared" si="20"/>
        <v/>
      </c>
      <c r="BB88" s="59" t="str">
        <f t="shared" si="20"/>
        <v/>
      </c>
      <c r="BC88" s="59" t="str">
        <f t="shared" si="20"/>
        <v/>
      </c>
      <c r="BD88" s="59" t="str">
        <f t="shared" si="19"/>
        <v/>
      </c>
      <c r="BE88" s="59" t="str">
        <f t="shared" si="19"/>
        <v/>
      </c>
      <c r="BF88" s="59" t="str">
        <f t="shared" si="19"/>
        <v/>
      </c>
      <c r="BG88" s="59" t="str">
        <f t="shared" si="19"/>
        <v/>
      </c>
      <c r="BH88" s="59" t="str">
        <f t="shared" si="19"/>
        <v/>
      </c>
      <c r="BI88" s="59" t="str">
        <f t="shared" si="19"/>
        <v/>
      </c>
      <c r="BJ88" s="59" t="str">
        <f t="shared" si="19"/>
        <v/>
      </c>
      <c r="BK88" s="59" t="str">
        <f t="shared" si="19"/>
        <v/>
      </c>
      <c r="BL88" s="59" t="str">
        <f t="shared" si="19"/>
        <v/>
      </c>
      <c r="BM88" s="59" t="str">
        <f t="shared" si="19"/>
        <v/>
      </c>
      <c r="BN88" s="59" t="str">
        <f t="shared" si="19"/>
        <v/>
      </c>
      <c r="BO88" s="59" t="str">
        <f t="shared" si="19"/>
        <v/>
      </c>
      <c r="BP88" s="59" t="str">
        <f t="shared" si="19"/>
        <v/>
      </c>
      <c r="BQ88" s="59" t="str">
        <f t="shared" si="19"/>
        <v/>
      </c>
      <c r="BR88" s="59" t="str">
        <f t="shared" si="19"/>
        <v/>
      </c>
      <c r="BS88" s="59" t="str">
        <f t="shared" si="19"/>
        <v/>
      </c>
      <c r="BT88" s="59" t="str">
        <f t="shared" ref="BT88:BT90" si="21">IF(AI88&lt;&gt;"",TEXT($B88,"00")&amp;"_"&amp;AI88,"")</f>
        <v/>
      </c>
      <c r="BU88" s="59" t="str">
        <f t="shared" si="18"/>
        <v/>
      </c>
      <c r="BV88" s="59" t="str">
        <f t="shared" si="18"/>
        <v/>
      </c>
      <c r="BW88" s="59" t="str">
        <f t="shared" si="15"/>
        <v/>
      </c>
    </row>
    <row r="89" spans="2:75">
      <c r="B89" s="60">
        <v>85</v>
      </c>
      <c r="C89" s="130"/>
      <c r="D89" s="130" t="s">
        <v>589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61"/>
      <c r="AN89" s="59" t="str">
        <f t="shared" si="16"/>
        <v/>
      </c>
      <c r="AO89" s="59" t="str">
        <f t="shared" si="20"/>
        <v>85_高崎特支</v>
      </c>
      <c r="AP89" s="59" t="str">
        <f t="shared" si="20"/>
        <v/>
      </c>
      <c r="AQ89" s="59" t="str">
        <f t="shared" si="20"/>
        <v/>
      </c>
      <c r="AR89" s="59" t="str">
        <f t="shared" si="20"/>
        <v/>
      </c>
      <c r="AS89" s="59" t="str">
        <f t="shared" si="20"/>
        <v/>
      </c>
      <c r="AT89" s="59" t="str">
        <f t="shared" si="20"/>
        <v/>
      </c>
      <c r="AU89" s="59" t="str">
        <f t="shared" si="20"/>
        <v/>
      </c>
      <c r="AV89" s="59" t="str">
        <f t="shared" si="20"/>
        <v/>
      </c>
      <c r="AW89" s="59" t="str">
        <f t="shared" si="20"/>
        <v/>
      </c>
      <c r="AX89" s="59" t="str">
        <f t="shared" si="20"/>
        <v/>
      </c>
      <c r="AY89" s="59" t="str">
        <f t="shared" si="20"/>
        <v/>
      </c>
      <c r="AZ89" s="59" t="str">
        <f t="shared" si="20"/>
        <v/>
      </c>
      <c r="BA89" s="59" t="str">
        <f t="shared" si="20"/>
        <v/>
      </c>
      <c r="BB89" s="59" t="str">
        <f t="shared" si="20"/>
        <v/>
      </c>
      <c r="BC89" s="59" t="str">
        <f t="shared" si="20"/>
        <v/>
      </c>
      <c r="BD89" s="59" t="str">
        <f t="shared" si="19"/>
        <v/>
      </c>
      <c r="BE89" s="59" t="str">
        <f t="shared" si="19"/>
        <v/>
      </c>
      <c r="BF89" s="59" t="str">
        <f t="shared" si="19"/>
        <v/>
      </c>
      <c r="BG89" s="59" t="str">
        <f t="shared" si="19"/>
        <v/>
      </c>
      <c r="BH89" s="59" t="str">
        <f t="shared" si="19"/>
        <v/>
      </c>
      <c r="BI89" s="59" t="str">
        <f t="shared" si="19"/>
        <v/>
      </c>
      <c r="BJ89" s="59" t="str">
        <f t="shared" si="19"/>
        <v/>
      </c>
      <c r="BK89" s="59" t="str">
        <f t="shared" si="19"/>
        <v/>
      </c>
      <c r="BL89" s="59" t="str">
        <f t="shared" si="19"/>
        <v/>
      </c>
      <c r="BM89" s="59" t="str">
        <f t="shared" si="19"/>
        <v/>
      </c>
      <c r="BN89" s="59" t="str">
        <f t="shared" si="19"/>
        <v/>
      </c>
      <c r="BO89" s="59" t="str">
        <f t="shared" si="19"/>
        <v/>
      </c>
      <c r="BP89" s="59" t="str">
        <f t="shared" si="19"/>
        <v/>
      </c>
      <c r="BQ89" s="59" t="str">
        <f t="shared" si="19"/>
        <v/>
      </c>
      <c r="BR89" s="59" t="str">
        <f t="shared" si="19"/>
        <v/>
      </c>
      <c r="BS89" s="59" t="str">
        <f t="shared" si="19"/>
        <v/>
      </c>
      <c r="BT89" s="59" t="str">
        <f t="shared" si="21"/>
        <v/>
      </c>
      <c r="BU89" s="59" t="str">
        <f t="shared" si="18"/>
        <v/>
      </c>
      <c r="BV89" s="59" t="str">
        <f t="shared" si="18"/>
        <v/>
      </c>
      <c r="BW89" s="59" t="str">
        <f t="shared" si="15"/>
        <v/>
      </c>
    </row>
    <row r="90" spans="2:75">
      <c r="B90" s="60">
        <v>86</v>
      </c>
      <c r="C90" s="130"/>
      <c r="D90" s="130" t="s">
        <v>590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61"/>
      <c r="AN90" s="59" t="str">
        <f t="shared" si="16"/>
        <v/>
      </c>
      <c r="AO90" s="59" t="str">
        <f t="shared" si="20"/>
        <v>86_高経大附高</v>
      </c>
      <c r="AP90" s="59" t="str">
        <f t="shared" si="20"/>
        <v/>
      </c>
      <c r="AQ90" s="59" t="str">
        <f t="shared" si="20"/>
        <v/>
      </c>
      <c r="AR90" s="59" t="str">
        <f t="shared" si="20"/>
        <v/>
      </c>
      <c r="AS90" s="59" t="str">
        <f t="shared" si="20"/>
        <v/>
      </c>
      <c r="AT90" s="59" t="str">
        <f t="shared" si="20"/>
        <v/>
      </c>
      <c r="AU90" s="59" t="str">
        <f t="shared" si="20"/>
        <v/>
      </c>
      <c r="AV90" s="59" t="str">
        <f t="shared" si="20"/>
        <v/>
      </c>
      <c r="AW90" s="59" t="str">
        <f t="shared" si="20"/>
        <v/>
      </c>
      <c r="AX90" s="59" t="str">
        <f t="shared" si="20"/>
        <v/>
      </c>
      <c r="AY90" s="59" t="str">
        <f t="shared" si="20"/>
        <v/>
      </c>
      <c r="AZ90" s="59" t="str">
        <f t="shared" si="20"/>
        <v/>
      </c>
      <c r="BA90" s="59" t="str">
        <f t="shared" si="20"/>
        <v/>
      </c>
      <c r="BB90" s="59" t="str">
        <f t="shared" si="20"/>
        <v/>
      </c>
      <c r="BC90" s="59" t="str">
        <f t="shared" si="20"/>
        <v/>
      </c>
      <c r="BD90" s="59" t="str">
        <f t="shared" si="19"/>
        <v/>
      </c>
      <c r="BE90" s="59" t="str">
        <f t="shared" si="19"/>
        <v/>
      </c>
      <c r="BF90" s="59" t="str">
        <f t="shared" si="19"/>
        <v/>
      </c>
      <c r="BG90" s="59" t="str">
        <f t="shared" si="19"/>
        <v/>
      </c>
      <c r="BH90" s="59" t="str">
        <f t="shared" si="19"/>
        <v/>
      </c>
      <c r="BI90" s="59" t="str">
        <f t="shared" si="19"/>
        <v/>
      </c>
      <c r="BJ90" s="59" t="str">
        <f t="shared" si="19"/>
        <v/>
      </c>
      <c r="BK90" s="59" t="str">
        <f t="shared" si="19"/>
        <v/>
      </c>
      <c r="BL90" s="59" t="str">
        <f t="shared" si="19"/>
        <v/>
      </c>
      <c r="BM90" s="59" t="str">
        <f t="shared" si="19"/>
        <v/>
      </c>
      <c r="BN90" s="59" t="str">
        <f t="shared" si="19"/>
        <v/>
      </c>
      <c r="BO90" s="59" t="str">
        <f t="shared" si="19"/>
        <v/>
      </c>
      <c r="BP90" s="59" t="str">
        <f t="shared" si="19"/>
        <v/>
      </c>
      <c r="BQ90" s="59" t="str">
        <f t="shared" si="19"/>
        <v/>
      </c>
      <c r="BR90" s="59" t="str">
        <f t="shared" si="19"/>
        <v/>
      </c>
      <c r="BS90" s="59" t="str">
        <f t="shared" si="19"/>
        <v/>
      </c>
      <c r="BT90" s="59" t="str">
        <f t="shared" si="21"/>
        <v/>
      </c>
      <c r="BU90" s="59" t="str">
        <f t="shared" si="18"/>
        <v/>
      </c>
      <c r="BV90" s="59" t="str">
        <f t="shared" si="18"/>
        <v/>
      </c>
      <c r="BW90" s="59" t="str">
        <f t="shared" si="15"/>
        <v/>
      </c>
    </row>
    <row r="92" spans="2:75">
      <c r="B92" s="62" t="s">
        <v>425</v>
      </c>
      <c r="C92" s="62">
        <v>1</v>
      </c>
      <c r="D92" s="62" t="str">
        <f>TEXT(C92,"00")</f>
        <v>01</v>
      </c>
    </row>
    <row r="93" spans="2:75">
      <c r="B93" s="62" t="s">
        <v>426</v>
      </c>
      <c r="C93" s="62">
        <v>2</v>
      </c>
      <c r="D93" s="62" t="str">
        <f t="shared" ref="D93:D127" si="22">TEXT(C93,"00")</f>
        <v>02</v>
      </c>
    </row>
    <row r="94" spans="2:75">
      <c r="B94" s="62" t="s">
        <v>427</v>
      </c>
      <c r="C94" s="62">
        <v>3</v>
      </c>
      <c r="D94" s="62" t="str">
        <f t="shared" si="22"/>
        <v>03</v>
      </c>
    </row>
    <row r="95" spans="2:75">
      <c r="B95" s="62" t="s">
        <v>27</v>
      </c>
      <c r="C95" s="62">
        <v>4</v>
      </c>
      <c r="D95" s="62" t="str">
        <f t="shared" si="22"/>
        <v>04</v>
      </c>
    </row>
    <row r="96" spans="2:75">
      <c r="B96" s="62" t="s">
        <v>428</v>
      </c>
      <c r="C96" s="62">
        <v>5</v>
      </c>
      <c r="D96" s="62" t="str">
        <f t="shared" si="22"/>
        <v>05</v>
      </c>
    </row>
    <row r="97" spans="2:33">
      <c r="B97" s="62" t="s">
        <v>429</v>
      </c>
      <c r="C97" s="62">
        <v>6</v>
      </c>
      <c r="D97" s="62" t="str">
        <f t="shared" si="22"/>
        <v>06</v>
      </c>
      <c r="H97" s="54"/>
      <c r="M97" s="54"/>
      <c r="R97" s="54"/>
      <c r="W97" s="54"/>
      <c r="AB97" s="54"/>
      <c r="AC97" s="54"/>
      <c r="AD97" s="54"/>
      <c r="AE97" s="54"/>
      <c r="AF97" s="54"/>
      <c r="AG97" s="54"/>
    </row>
    <row r="98" spans="2:33">
      <c r="B98" s="62" t="s">
        <v>430</v>
      </c>
      <c r="C98" s="62">
        <v>7</v>
      </c>
      <c r="D98" s="62" t="str">
        <f t="shared" si="22"/>
        <v>07</v>
      </c>
      <c r="H98" s="54"/>
      <c r="M98" s="54"/>
      <c r="R98" s="54"/>
      <c r="W98" s="54"/>
      <c r="AB98" s="54"/>
      <c r="AC98" s="54"/>
      <c r="AD98" s="54"/>
      <c r="AE98" s="54"/>
      <c r="AF98" s="54"/>
      <c r="AG98" s="54"/>
    </row>
    <row r="99" spans="2:33">
      <c r="B99" s="62" t="s">
        <v>431</v>
      </c>
      <c r="C99" s="62">
        <v>8</v>
      </c>
      <c r="D99" s="62" t="str">
        <f t="shared" si="22"/>
        <v>08</v>
      </c>
      <c r="H99" s="54"/>
      <c r="M99" s="54"/>
      <c r="R99" s="54"/>
      <c r="W99" s="54"/>
      <c r="AB99" s="54"/>
      <c r="AC99" s="54"/>
      <c r="AD99" s="54"/>
      <c r="AE99" s="54"/>
      <c r="AF99" s="54"/>
      <c r="AG99" s="54"/>
    </row>
    <row r="100" spans="2:33">
      <c r="B100" s="62" t="s">
        <v>432</v>
      </c>
      <c r="C100" s="62">
        <v>9</v>
      </c>
      <c r="D100" s="62" t="str">
        <f t="shared" si="22"/>
        <v>09</v>
      </c>
      <c r="H100" s="54"/>
      <c r="M100" s="54"/>
      <c r="R100" s="54"/>
      <c r="W100" s="54"/>
      <c r="AB100" s="54"/>
      <c r="AC100" s="54"/>
      <c r="AD100" s="54"/>
      <c r="AE100" s="54"/>
      <c r="AF100" s="54"/>
      <c r="AG100" s="54"/>
    </row>
    <row r="101" spans="2:33">
      <c r="B101" s="62" t="s">
        <v>433</v>
      </c>
      <c r="C101" s="62">
        <v>10</v>
      </c>
      <c r="D101" s="62" t="str">
        <f t="shared" si="22"/>
        <v>10</v>
      </c>
      <c r="H101" s="54"/>
      <c r="M101" s="54"/>
      <c r="R101" s="54"/>
      <c r="W101" s="54"/>
      <c r="AB101" s="54"/>
      <c r="AC101" s="54"/>
      <c r="AD101" s="54"/>
      <c r="AE101" s="54"/>
      <c r="AF101" s="54"/>
      <c r="AG101" s="54"/>
    </row>
    <row r="102" spans="2:33">
      <c r="B102" s="62" t="s">
        <v>434</v>
      </c>
      <c r="C102" s="62">
        <v>11</v>
      </c>
      <c r="D102" s="62" t="str">
        <f t="shared" si="22"/>
        <v>11</v>
      </c>
      <c r="H102" s="54"/>
      <c r="M102" s="54"/>
      <c r="R102" s="54"/>
      <c r="W102" s="54"/>
      <c r="AB102" s="54"/>
      <c r="AC102" s="54"/>
      <c r="AD102" s="54"/>
      <c r="AE102" s="54"/>
      <c r="AF102" s="54"/>
      <c r="AG102" s="54"/>
    </row>
    <row r="103" spans="2:33">
      <c r="B103" s="62" t="s">
        <v>435</v>
      </c>
      <c r="C103" s="62">
        <v>12</v>
      </c>
      <c r="D103" s="62" t="str">
        <f t="shared" si="22"/>
        <v>12</v>
      </c>
      <c r="H103" s="54"/>
      <c r="M103" s="54"/>
      <c r="R103" s="54"/>
      <c r="W103" s="54"/>
      <c r="AB103" s="54"/>
      <c r="AC103" s="54"/>
      <c r="AD103" s="54"/>
      <c r="AE103" s="54"/>
      <c r="AF103" s="54"/>
      <c r="AG103" s="54"/>
    </row>
    <row r="104" spans="2:33">
      <c r="B104" s="62" t="s">
        <v>436</v>
      </c>
      <c r="C104" s="62">
        <v>13</v>
      </c>
      <c r="D104" s="62" t="str">
        <f t="shared" si="22"/>
        <v>13</v>
      </c>
      <c r="H104" s="54"/>
      <c r="M104" s="54"/>
      <c r="R104" s="54"/>
      <c r="W104" s="54"/>
      <c r="AB104" s="54"/>
      <c r="AC104" s="54"/>
      <c r="AD104" s="54"/>
      <c r="AE104" s="54"/>
      <c r="AF104" s="54"/>
      <c r="AG104" s="54"/>
    </row>
    <row r="105" spans="2:33">
      <c r="B105" s="62" t="s">
        <v>437</v>
      </c>
      <c r="C105" s="62">
        <v>14</v>
      </c>
      <c r="D105" s="62" t="str">
        <f t="shared" si="22"/>
        <v>14</v>
      </c>
      <c r="H105" s="54"/>
      <c r="M105" s="54"/>
      <c r="R105" s="54"/>
      <c r="W105" s="54"/>
      <c r="AB105" s="54"/>
      <c r="AC105" s="54"/>
      <c r="AD105" s="54"/>
      <c r="AE105" s="54"/>
      <c r="AF105" s="54"/>
      <c r="AG105" s="54"/>
    </row>
    <row r="106" spans="2:33">
      <c r="B106" s="62" t="s">
        <v>438</v>
      </c>
      <c r="C106" s="62">
        <v>15</v>
      </c>
      <c r="D106" s="62" t="str">
        <f t="shared" si="22"/>
        <v>15</v>
      </c>
      <c r="H106" s="54"/>
      <c r="M106" s="54"/>
      <c r="R106" s="54"/>
      <c r="W106" s="54"/>
      <c r="AB106" s="54"/>
      <c r="AC106" s="54"/>
      <c r="AD106" s="54"/>
      <c r="AE106" s="54"/>
      <c r="AF106" s="54"/>
      <c r="AG106" s="54"/>
    </row>
    <row r="107" spans="2:33">
      <c r="B107" s="62" t="s">
        <v>439</v>
      </c>
      <c r="C107" s="62">
        <v>16</v>
      </c>
      <c r="D107" s="62" t="str">
        <f t="shared" si="22"/>
        <v>16</v>
      </c>
      <c r="H107" s="54"/>
      <c r="M107" s="54"/>
      <c r="R107" s="54"/>
      <c r="W107" s="54"/>
      <c r="AB107" s="54"/>
      <c r="AC107" s="54"/>
      <c r="AD107" s="54"/>
      <c r="AE107" s="54"/>
      <c r="AF107" s="54"/>
      <c r="AG107" s="54"/>
    </row>
    <row r="108" spans="2:33">
      <c r="B108" s="62" t="s">
        <v>50</v>
      </c>
      <c r="C108" s="62">
        <v>17</v>
      </c>
      <c r="D108" s="62" t="str">
        <f t="shared" si="22"/>
        <v>17</v>
      </c>
      <c r="H108" s="54"/>
      <c r="M108" s="54"/>
      <c r="R108" s="54"/>
      <c r="W108" s="54"/>
      <c r="AB108" s="54"/>
      <c r="AC108" s="54"/>
      <c r="AD108" s="54"/>
      <c r="AE108" s="54"/>
      <c r="AF108" s="54"/>
      <c r="AG108" s="54"/>
    </row>
    <row r="109" spans="2:33">
      <c r="B109" s="62" t="s">
        <v>51</v>
      </c>
      <c r="C109" s="62">
        <v>18</v>
      </c>
      <c r="D109" s="62" t="str">
        <f t="shared" si="22"/>
        <v>18</v>
      </c>
      <c r="H109" s="54"/>
      <c r="M109" s="54"/>
      <c r="R109" s="54"/>
      <c r="W109" s="54"/>
      <c r="AB109" s="54"/>
      <c r="AC109" s="54"/>
      <c r="AD109" s="54"/>
      <c r="AE109" s="54"/>
      <c r="AF109" s="54"/>
      <c r="AG109" s="54"/>
    </row>
    <row r="110" spans="2:33">
      <c r="B110" s="62" t="s">
        <v>440</v>
      </c>
      <c r="C110" s="62">
        <v>19</v>
      </c>
      <c r="D110" s="62" t="str">
        <f t="shared" si="22"/>
        <v>19</v>
      </c>
      <c r="H110" s="54"/>
      <c r="M110" s="54"/>
      <c r="R110" s="54"/>
      <c r="W110" s="54"/>
      <c r="AB110" s="54"/>
      <c r="AC110" s="54"/>
      <c r="AD110" s="54"/>
      <c r="AE110" s="54"/>
      <c r="AF110" s="54"/>
      <c r="AG110" s="54"/>
    </row>
    <row r="111" spans="2:33">
      <c r="B111" s="62" t="s">
        <v>441</v>
      </c>
      <c r="C111" s="62">
        <v>20</v>
      </c>
      <c r="D111" s="62" t="str">
        <f t="shared" si="22"/>
        <v>20</v>
      </c>
      <c r="H111" s="54"/>
      <c r="M111" s="54"/>
      <c r="R111" s="54"/>
      <c r="W111" s="54"/>
      <c r="AB111" s="54"/>
      <c r="AC111" s="54"/>
      <c r="AD111" s="54"/>
      <c r="AE111" s="54"/>
      <c r="AF111" s="54"/>
      <c r="AG111" s="54"/>
    </row>
    <row r="112" spans="2:33">
      <c r="B112" s="62" t="s">
        <v>28</v>
      </c>
      <c r="C112" s="62">
        <v>21</v>
      </c>
      <c r="D112" s="62" t="str">
        <f t="shared" si="22"/>
        <v>21</v>
      </c>
      <c r="H112" s="54"/>
      <c r="M112" s="54"/>
      <c r="R112" s="54"/>
      <c r="W112" s="54"/>
      <c r="AB112" s="54"/>
      <c r="AC112" s="54"/>
      <c r="AD112" s="54"/>
      <c r="AE112" s="54"/>
      <c r="AF112" s="54"/>
      <c r="AG112" s="54"/>
    </row>
    <row r="113" spans="2:33">
      <c r="B113" s="62" t="s">
        <v>55</v>
      </c>
      <c r="C113" s="62">
        <v>22</v>
      </c>
      <c r="D113" s="62" t="str">
        <f t="shared" si="22"/>
        <v>22</v>
      </c>
      <c r="H113" s="54"/>
      <c r="M113" s="54"/>
      <c r="R113" s="54"/>
      <c r="W113" s="54"/>
      <c r="AB113" s="54"/>
      <c r="AC113" s="54"/>
      <c r="AD113" s="54"/>
      <c r="AE113" s="54"/>
      <c r="AF113" s="54"/>
      <c r="AG113" s="54"/>
    </row>
    <row r="114" spans="2:33">
      <c r="B114" s="62" t="s">
        <v>56</v>
      </c>
      <c r="C114" s="62">
        <v>23</v>
      </c>
      <c r="D114" s="62" t="str">
        <f t="shared" si="22"/>
        <v>23</v>
      </c>
      <c r="H114" s="54"/>
      <c r="M114" s="54"/>
      <c r="R114" s="54"/>
      <c r="W114" s="54"/>
      <c r="AB114" s="54"/>
      <c r="AC114" s="54"/>
      <c r="AD114" s="54"/>
      <c r="AE114" s="54"/>
      <c r="AF114" s="54"/>
      <c r="AG114" s="54"/>
    </row>
    <row r="115" spans="2:33">
      <c r="B115" s="62" t="s">
        <v>442</v>
      </c>
      <c r="C115" s="62">
        <v>24</v>
      </c>
      <c r="D115" s="62" t="str">
        <f t="shared" si="22"/>
        <v>24</v>
      </c>
      <c r="H115" s="54"/>
      <c r="M115" s="54"/>
      <c r="R115" s="54"/>
      <c r="W115" s="54"/>
      <c r="AB115" s="54"/>
      <c r="AC115" s="54"/>
      <c r="AD115" s="54"/>
      <c r="AE115" s="54"/>
      <c r="AF115" s="54"/>
      <c r="AG115" s="54"/>
    </row>
    <row r="116" spans="2:33">
      <c r="B116" s="62" t="s">
        <v>58</v>
      </c>
      <c r="C116" s="62">
        <v>25</v>
      </c>
      <c r="D116" s="62" t="str">
        <f t="shared" si="22"/>
        <v>25</v>
      </c>
      <c r="H116" s="54"/>
      <c r="M116" s="54"/>
      <c r="R116" s="54"/>
      <c r="W116" s="54"/>
      <c r="AB116" s="54"/>
      <c r="AC116" s="54"/>
      <c r="AD116" s="54"/>
      <c r="AE116" s="54"/>
      <c r="AF116" s="54"/>
      <c r="AG116" s="54"/>
    </row>
    <row r="117" spans="2:33">
      <c r="B117" s="62" t="s">
        <v>443</v>
      </c>
      <c r="C117" s="62">
        <v>26</v>
      </c>
      <c r="D117" s="62" t="str">
        <f t="shared" si="22"/>
        <v>26</v>
      </c>
      <c r="H117" s="54"/>
      <c r="M117" s="54"/>
      <c r="R117" s="54"/>
      <c r="W117" s="54"/>
      <c r="AB117" s="54"/>
      <c r="AC117" s="54"/>
      <c r="AD117" s="54"/>
      <c r="AE117" s="54"/>
      <c r="AF117" s="54"/>
      <c r="AG117" s="54"/>
    </row>
    <row r="118" spans="2:33">
      <c r="B118" s="62" t="s">
        <v>444</v>
      </c>
      <c r="C118" s="62">
        <v>27</v>
      </c>
      <c r="D118" s="62" t="str">
        <f t="shared" si="22"/>
        <v>27</v>
      </c>
      <c r="H118" s="54"/>
      <c r="M118" s="54"/>
      <c r="R118" s="54"/>
      <c r="W118" s="54"/>
      <c r="AB118" s="54"/>
      <c r="AC118" s="54"/>
      <c r="AD118" s="54"/>
      <c r="AE118" s="54"/>
      <c r="AF118" s="54"/>
      <c r="AG118" s="54"/>
    </row>
    <row r="119" spans="2:33">
      <c r="B119" s="62" t="s">
        <v>445</v>
      </c>
      <c r="C119" s="62">
        <v>28</v>
      </c>
      <c r="D119" s="62" t="str">
        <f t="shared" si="22"/>
        <v>28</v>
      </c>
      <c r="H119" s="54"/>
      <c r="M119" s="54"/>
      <c r="R119" s="54"/>
      <c r="W119" s="54"/>
      <c r="AB119" s="54"/>
      <c r="AC119" s="54"/>
      <c r="AD119" s="54"/>
      <c r="AE119" s="54"/>
      <c r="AF119" s="54"/>
      <c r="AG119" s="54"/>
    </row>
    <row r="120" spans="2:33">
      <c r="B120" s="62" t="s">
        <v>446</v>
      </c>
      <c r="C120" s="62">
        <v>29</v>
      </c>
      <c r="D120" s="62" t="str">
        <f t="shared" si="22"/>
        <v>29</v>
      </c>
      <c r="H120" s="54"/>
      <c r="M120" s="54"/>
      <c r="R120" s="54"/>
      <c r="W120" s="54"/>
      <c r="AB120" s="54"/>
      <c r="AC120" s="54"/>
      <c r="AD120" s="54"/>
      <c r="AE120" s="54"/>
      <c r="AF120" s="54"/>
      <c r="AG120" s="54"/>
    </row>
    <row r="121" spans="2:33">
      <c r="B121" s="62" t="s">
        <v>63</v>
      </c>
      <c r="C121" s="62">
        <v>30</v>
      </c>
      <c r="D121" s="62" t="str">
        <f t="shared" si="22"/>
        <v>30</v>
      </c>
      <c r="H121" s="54"/>
      <c r="M121" s="54"/>
      <c r="R121" s="54"/>
      <c r="W121" s="54"/>
      <c r="AB121" s="54"/>
      <c r="AC121" s="54"/>
      <c r="AD121" s="54"/>
      <c r="AE121" s="54"/>
      <c r="AF121" s="54"/>
      <c r="AG121" s="54"/>
    </row>
    <row r="122" spans="2:33">
      <c r="B122" s="62" t="s">
        <v>29</v>
      </c>
      <c r="C122" s="62">
        <v>31</v>
      </c>
      <c r="D122" s="62" t="str">
        <f t="shared" si="22"/>
        <v>31</v>
      </c>
      <c r="H122" s="54"/>
      <c r="M122" s="54"/>
      <c r="R122" s="54"/>
      <c r="W122" s="54"/>
      <c r="AB122" s="54"/>
      <c r="AC122" s="54"/>
      <c r="AD122" s="54"/>
      <c r="AE122" s="54"/>
      <c r="AF122" s="54"/>
      <c r="AG122" s="54"/>
    </row>
    <row r="123" spans="2:33">
      <c r="B123" s="62" t="s">
        <v>65</v>
      </c>
      <c r="C123" s="62">
        <v>32</v>
      </c>
      <c r="D123" s="62" t="str">
        <f t="shared" si="22"/>
        <v>32</v>
      </c>
      <c r="H123" s="54"/>
      <c r="M123" s="54"/>
      <c r="R123" s="54"/>
      <c r="W123" s="54"/>
      <c r="AB123" s="54"/>
      <c r="AC123" s="54"/>
      <c r="AD123" s="54"/>
      <c r="AE123" s="54"/>
      <c r="AF123" s="54"/>
      <c r="AG123" s="54"/>
    </row>
    <row r="124" spans="2:33">
      <c r="B124" s="62" t="s">
        <v>447</v>
      </c>
      <c r="C124" s="62">
        <v>33</v>
      </c>
      <c r="D124" s="62" t="str">
        <f t="shared" si="22"/>
        <v>33</v>
      </c>
      <c r="H124" s="54"/>
      <c r="M124" s="54"/>
      <c r="R124" s="54"/>
      <c r="W124" s="54"/>
      <c r="AB124" s="54"/>
      <c r="AC124" s="54"/>
      <c r="AD124" s="54"/>
      <c r="AE124" s="54"/>
      <c r="AF124" s="54"/>
      <c r="AG124" s="54"/>
    </row>
    <row r="125" spans="2:33">
      <c r="B125" s="62" t="s">
        <v>67</v>
      </c>
      <c r="C125" s="62">
        <v>34</v>
      </c>
      <c r="D125" s="62" t="str">
        <f t="shared" si="22"/>
        <v>34</v>
      </c>
      <c r="H125" s="54"/>
      <c r="M125" s="54"/>
      <c r="R125" s="54"/>
      <c r="W125" s="54"/>
      <c r="AB125" s="54"/>
      <c r="AC125" s="54"/>
      <c r="AD125" s="54"/>
      <c r="AE125" s="54"/>
      <c r="AF125" s="54"/>
      <c r="AG125" s="54"/>
    </row>
    <row r="126" spans="2:33">
      <c r="B126" s="62" t="s">
        <v>448</v>
      </c>
      <c r="C126" s="62">
        <v>35</v>
      </c>
      <c r="D126" s="62" t="str">
        <f t="shared" si="22"/>
        <v>35</v>
      </c>
      <c r="H126" s="54"/>
      <c r="M126" s="54"/>
      <c r="R126" s="54"/>
      <c r="W126" s="54"/>
      <c r="AB126" s="54"/>
      <c r="AC126" s="54"/>
      <c r="AD126" s="54"/>
      <c r="AE126" s="54"/>
      <c r="AF126" s="54"/>
      <c r="AG126" s="54"/>
    </row>
    <row r="127" spans="2:33">
      <c r="B127" s="62" t="s">
        <v>33</v>
      </c>
      <c r="C127" s="62">
        <v>36</v>
      </c>
      <c r="D127" s="62" t="str">
        <f t="shared" si="22"/>
        <v>36</v>
      </c>
      <c r="H127" s="54"/>
      <c r="M127" s="54"/>
      <c r="R127" s="54"/>
      <c r="W127" s="54"/>
      <c r="AB127" s="54"/>
      <c r="AC127" s="54"/>
      <c r="AD127" s="54"/>
      <c r="AE127" s="54"/>
      <c r="AF127" s="54"/>
      <c r="AG127" s="54"/>
    </row>
  </sheetData>
  <phoneticPr fontId="1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368A-7471-4463-ACA8-7D75C6B12FC7}">
  <dimension ref="B2:F53"/>
  <sheetViews>
    <sheetView workbookViewId="0">
      <selection activeCell="H21" sqref="H21"/>
    </sheetView>
  </sheetViews>
  <sheetFormatPr defaultColWidth="9.33203125" defaultRowHeight="13"/>
  <cols>
    <col min="1" max="2" width="9.33203125" style="134"/>
    <col min="3" max="4" width="14.6640625" style="134" bestFit="1" customWidth="1"/>
    <col min="5" max="5" width="18.33203125" style="136" customWidth="1"/>
    <col min="6" max="6" width="16" style="134" customWidth="1"/>
    <col min="7" max="16384" width="9.33203125" style="134"/>
  </cols>
  <sheetData>
    <row r="2" spans="2:6">
      <c r="D2" s="135"/>
      <c r="F2" s="135" t="s">
        <v>513</v>
      </c>
    </row>
    <row r="3" spans="2:6" ht="13.5" thickBot="1">
      <c r="D3" s="135" t="s">
        <v>514</v>
      </c>
      <c r="E3" s="136" t="s">
        <v>512</v>
      </c>
      <c r="F3" s="135" t="s">
        <v>498</v>
      </c>
    </row>
    <row r="4" spans="2:6">
      <c r="B4" s="136">
        <v>1</v>
      </c>
      <c r="C4" s="134" t="s">
        <v>493</v>
      </c>
      <c r="D4" s="149">
        <v>23</v>
      </c>
      <c r="E4" s="136" t="str">
        <f>IF(D4="","",RIGHT("0000"&amp;D4,5))</f>
        <v>00023</v>
      </c>
      <c r="F4" s="137">
        <f>IFERROR(LEFT(E4,3)/24+RIGHT(E4,2)/1440,"")</f>
        <v>1.5972222222222221E-2</v>
      </c>
    </row>
    <row r="5" spans="2:6">
      <c r="B5" s="136">
        <v>2</v>
      </c>
      <c r="C5" s="134" t="s">
        <v>494</v>
      </c>
      <c r="D5" s="150">
        <v>266</v>
      </c>
      <c r="E5" s="136" t="str">
        <f t="shared" ref="E5:E53" si="0">IF(D5="","",RIGHT("0000"&amp;D5,5))</f>
        <v>00266</v>
      </c>
      <c r="F5" s="138">
        <f t="shared" ref="F5:F53" si="1">IFERROR(LEFT(E5,3)/24+RIGHT(E5,2)/1440,"")</f>
        <v>0.12916666666666665</v>
      </c>
    </row>
    <row r="6" spans="2:6">
      <c r="B6" s="136">
        <v>3</v>
      </c>
      <c r="C6" s="134" t="s">
        <v>495</v>
      </c>
      <c r="D6" s="150">
        <v>1111</v>
      </c>
      <c r="E6" s="136" t="str">
        <f t="shared" si="0"/>
        <v>01111</v>
      </c>
      <c r="F6" s="138">
        <f t="shared" si="1"/>
        <v>0.46597222222222218</v>
      </c>
    </row>
    <row r="7" spans="2:6">
      <c r="B7" s="136">
        <v>4</v>
      </c>
      <c r="C7" s="134" t="s">
        <v>496</v>
      </c>
      <c r="D7" s="150">
        <v>2334</v>
      </c>
      <c r="E7" s="136" t="str">
        <f t="shared" si="0"/>
        <v>02334</v>
      </c>
      <c r="F7" s="138">
        <f t="shared" si="1"/>
        <v>0.98194444444444451</v>
      </c>
    </row>
    <row r="8" spans="2:6">
      <c r="B8" s="136">
        <v>5</v>
      </c>
      <c r="C8" s="134" t="s">
        <v>497</v>
      </c>
      <c r="D8" s="150">
        <v>1245</v>
      </c>
      <c r="E8" s="136" t="str">
        <f t="shared" si="0"/>
        <v>01245</v>
      </c>
      <c r="F8" s="138">
        <f t="shared" si="1"/>
        <v>0.53125</v>
      </c>
    </row>
    <row r="9" spans="2:6">
      <c r="B9" s="136">
        <v>6</v>
      </c>
      <c r="D9" s="150"/>
      <c r="E9" s="136" t="str">
        <f t="shared" si="0"/>
        <v/>
      </c>
      <c r="F9" s="138" t="str">
        <f t="shared" si="1"/>
        <v/>
      </c>
    </row>
    <row r="10" spans="2:6">
      <c r="B10" s="136">
        <v>7</v>
      </c>
      <c r="D10" s="150"/>
      <c r="E10" s="136" t="str">
        <f t="shared" si="0"/>
        <v/>
      </c>
      <c r="F10" s="138" t="str">
        <f t="shared" si="1"/>
        <v/>
      </c>
    </row>
    <row r="11" spans="2:6">
      <c r="B11" s="136">
        <v>8</v>
      </c>
      <c r="D11" s="150"/>
      <c r="E11" s="136" t="str">
        <f t="shared" si="0"/>
        <v/>
      </c>
      <c r="F11" s="138" t="str">
        <f t="shared" si="1"/>
        <v/>
      </c>
    </row>
    <row r="12" spans="2:6">
      <c r="B12" s="136">
        <v>9</v>
      </c>
      <c r="D12" s="150"/>
      <c r="E12" s="136" t="str">
        <f t="shared" si="0"/>
        <v/>
      </c>
      <c r="F12" s="138" t="str">
        <f t="shared" si="1"/>
        <v/>
      </c>
    </row>
    <row r="13" spans="2:6">
      <c r="B13" s="136">
        <v>10</v>
      </c>
      <c r="D13" s="150"/>
      <c r="E13" s="136" t="str">
        <f t="shared" si="0"/>
        <v/>
      </c>
      <c r="F13" s="138" t="str">
        <f t="shared" si="1"/>
        <v/>
      </c>
    </row>
    <row r="14" spans="2:6">
      <c r="B14" s="136">
        <v>11</v>
      </c>
      <c r="D14" s="150"/>
      <c r="E14" s="136" t="str">
        <f t="shared" si="0"/>
        <v/>
      </c>
      <c r="F14" s="138" t="str">
        <f t="shared" si="1"/>
        <v/>
      </c>
    </row>
    <row r="15" spans="2:6">
      <c r="B15" s="136">
        <v>12</v>
      </c>
      <c r="D15" s="150"/>
      <c r="E15" s="136" t="str">
        <f t="shared" si="0"/>
        <v/>
      </c>
      <c r="F15" s="138" t="str">
        <f t="shared" si="1"/>
        <v/>
      </c>
    </row>
    <row r="16" spans="2:6">
      <c r="B16" s="136">
        <v>13</v>
      </c>
      <c r="D16" s="150"/>
      <c r="E16" s="136" t="str">
        <f t="shared" si="0"/>
        <v/>
      </c>
      <c r="F16" s="138" t="str">
        <f t="shared" si="1"/>
        <v/>
      </c>
    </row>
    <row r="17" spans="2:6">
      <c r="B17" s="136">
        <v>14</v>
      </c>
      <c r="D17" s="150"/>
      <c r="E17" s="136" t="str">
        <f t="shared" si="0"/>
        <v/>
      </c>
      <c r="F17" s="138" t="str">
        <f t="shared" si="1"/>
        <v/>
      </c>
    </row>
    <row r="18" spans="2:6">
      <c r="B18" s="136">
        <v>15</v>
      </c>
      <c r="D18" s="150"/>
      <c r="E18" s="136" t="str">
        <f t="shared" si="0"/>
        <v/>
      </c>
      <c r="F18" s="138" t="str">
        <f t="shared" si="1"/>
        <v/>
      </c>
    </row>
    <row r="19" spans="2:6">
      <c r="B19" s="136">
        <v>16</v>
      </c>
      <c r="D19" s="150"/>
      <c r="E19" s="136" t="str">
        <f t="shared" si="0"/>
        <v/>
      </c>
      <c r="F19" s="138" t="str">
        <f t="shared" si="1"/>
        <v/>
      </c>
    </row>
    <row r="20" spans="2:6">
      <c r="B20" s="136">
        <v>17</v>
      </c>
      <c r="D20" s="150"/>
      <c r="E20" s="136" t="str">
        <f t="shared" si="0"/>
        <v/>
      </c>
      <c r="F20" s="138" t="str">
        <f t="shared" si="1"/>
        <v/>
      </c>
    </row>
    <row r="21" spans="2:6">
      <c r="B21" s="136">
        <v>18</v>
      </c>
      <c r="D21" s="150"/>
      <c r="E21" s="136" t="str">
        <f t="shared" si="0"/>
        <v/>
      </c>
      <c r="F21" s="138" t="str">
        <f t="shared" si="1"/>
        <v/>
      </c>
    </row>
    <row r="22" spans="2:6">
      <c r="B22" s="136">
        <v>19</v>
      </c>
      <c r="D22" s="150"/>
      <c r="E22" s="136" t="str">
        <f t="shared" si="0"/>
        <v/>
      </c>
      <c r="F22" s="138" t="str">
        <f t="shared" si="1"/>
        <v/>
      </c>
    </row>
    <row r="23" spans="2:6">
      <c r="B23" s="136">
        <v>20</v>
      </c>
      <c r="D23" s="150"/>
      <c r="E23" s="136" t="str">
        <f t="shared" si="0"/>
        <v/>
      </c>
      <c r="F23" s="138" t="str">
        <f t="shared" si="1"/>
        <v/>
      </c>
    </row>
    <row r="24" spans="2:6">
      <c r="B24" s="136">
        <v>21</v>
      </c>
      <c r="D24" s="150"/>
      <c r="E24" s="136" t="str">
        <f t="shared" si="0"/>
        <v/>
      </c>
      <c r="F24" s="138" t="str">
        <f t="shared" si="1"/>
        <v/>
      </c>
    </row>
    <row r="25" spans="2:6">
      <c r="B25" s="136">
        <v>22</v>
      </c>
      <c r="D25" s="150"/>
      <c r="E25" s="136" t="str">
        <f t="shared" si="0"/>
        <v/>
      </c>
      <c r="F25" s="138" t="str">
        <f t="shared" si="1"/>
        <v/>
      </c>
    </row>
    <row r="26" spans="2:6">
      <c r="B26" s="136">
        <v>23</v>
      </c>
      <c r="D26" s="150"/>
      <c r="E26" s="136" t="str">
        <f t="shared" si="0"/>
        <v/>
      </c>
      <c r="F26" s="138" t="str">
        <f t="shared" si="1"/>
        <v/>
      </c>
    </row>
    <row r="27" spans="2:6">
      <c r="B27" s="136">
        <v>24</v>
      </c>
      <c r="D27" s="150"/>
      <c r="E27" s="136" t="str">
        <f t="shared" si="0"/>
        <v/>
      </c>
      <c r="F27" s="138" t="str">
        <f t="shared" si="1"/>
        <v/>
      </c>
    </row>
    <row r="28" spans="2:6">
      <c r="B28" s="136">
        <v>25</v>
      </c>
      <c r="D28" s="150"/>
      <c r="E28" s="136" t="str">
        <f t="shared" si="0"/>
        <v/>
      </c>
      <c r="F28" s="138" t="str">
        <f t="shared" si="1"/>
        <v/>
      </c>
    </row>
    <row r="29" spans="2:6">
      <c r="B29" s="136">
        <v>26</v>
      </c>
      <c r="D29" s="150"/>
      <c r="E29" s="136" t="str">
        <f t="shared" si="0"/>
        <v/>
      </c>
      <c r="F29" s="138" t="str">
        <f t="shared" si="1"/>
        <v/>
      </c>
    </row>
    <row r="30" spans="2:6">
      <c r="B30" s="136">
        <v>27</v>
      </c>
      <c r="D30" s="150"/>
      <c r="E30" s="136" t="str">
        <f t="shared" si="0"/>
        <v/>
      </c>
      <c r="F30" s="138" t="str">
        <f t="shared" si="1"/>
        <v/>
      </c>
    </row>
    <row r="31" spans="2:6">
      <c r="B31" s="136">
        <v>28</v>
      </c>
      <c r="D31" s="150"/>
      <c r="E31" s="136" t="str">
        <f t="shared" si="0"/>
        <v/>
      </c>
      <c r="F31" s="138" t="str">
        <f t="shared" si="1"/>
        <v/>
      </c>
    </row>
    <row r="32" spans="2:6">
      <c r="B32" s="136">
        <v>29</v>
      </c>
      <c r="D32" s="150"/>
      <c r="E32" s="136" t="str">
        <f t="shared" si="0"/>
        <v/>
      </c>
      <c r="F32" s="138" t="str">
        <f t="shared" si="1"/>
        <v/>
      </c>
    </row>
    <row r="33" spans="2:6">
      <c r="B33" s="136">
        <v>30</v>
      </c>
      <c r="D33" s="150"/>
      <c r="E33" s="136" t="str">
        <f t="shared" si="0"/>
        <v/>
      </c>
      <c r="F33" s="138" t="str">
        <f t="shared" si="1"/>
        <v/>
      </c>
    </row>
    <row r="34" spans="2:6">
      <c r="B34" s="136">
        <v>31</v>
      </c>
      <c r="D34" s="150"/>
      <c r="E34" s="136" t="str">
        <f t="shared" si="0"/>
        <v/>
      </c>
      <c r="F34" s="138" t="str">
        <f t="shared" si="1"/>
        <v/>
      </c>
    </row>
    <row r="35" spans="2:6">
      <c r="B35" s="136">
        <v>32</v>
      </c>
      <c r="D35" s="150"/>
      <c r="E35" s="136" t="str">
        <f t="shared" si="0"/>
        <v/>
      </c>
      <c r="F35" s="138" t="str">
        <f t="shared" si="1"/>
        <v/>
      </c>
    </row>
    <row r="36" spans="2:6">
      <c r="B36" s="136">
        <v>33</v>
      </c>
      <c r="D36" s="150"/>
      <c r="E36" s="136" t="str">
        <f t="shared" si="0"/>
        <v/>
      </c>
      <c r="F36" s="138" t="str">
        <f t="shared" si="1"/>
        <v/>
      </c>
    </row>
    <row r="37" spans="2:6">
      <c r="B37" s="136">
        <v>34</v>
      </c>
      <c r="D37" s="150"/>
      <c r="E37" s="136" t="str">
        <f t="shared" si="0"/>
        <v/>
      </c>
      <c r="F37" s="138" t="str">
        <f t="shared" si="1"/>
        <v/>
      </c>
    </row>
    <row r="38" spans="2:6">
      <c r="B38" s="136">
        <v>35</v>
      </c>
      <c r="D38" s="150"/>
      <c r="E38" s="136" t="str">
        <f t="shared" si="0"/>
        <v/>
      </c>
      <c r="F38" s="138" t="str">
        <f t="shared" si="1"/>
        <v/>
      </c>
    </row>
    <row r="39" spans="2:6">
      <c r="B39" s="136">
        <v>36</v>
      </c>
      <c r="D39" s="150"/>
      <c r="E39" s="136" t="str">
        <f t="shared" si="0"/>
        <v/>
      </c>
      <c r="F39" s="138" t="str">
        <f t="shared" si="1"/>
        <v/>
      </c>
    </row>
    <row r="40" spans="2:6">
      <c r="B40" s="136">
        <v>37</v>
      </c>
      <c r="D40" s="150"/>
      <c r="E40" s="136" t="str">
        <f t="shared" si="0"/>
        <v/>
      </c>
      <c r="F40" s="138" t="str">
        <f t="shared" si="1"/>
        <v/>
      </c>
    </row>
    <row r="41" spans="2:6">
      <c r="B41" s="136">
        <v>38</v>
      </c>
      <c r="D41" s="150"/>
      <c r="E41" s="136" t="str">
        <f t="shared" si="0"/>
        <v/>
      </c>
      <c r="F41" s="138" t="str">
        <f t="shared" si="1"/>
        <v/>
      </c>
    </row>
    <row r="42" spans="2:6">
      <c r="B42" s="136">
        <v>39</v>
      </c>
      <c r="D42" s="150"/>
      <c r="E42" s="136" t="str">
        <f t="shared" si="0"/>
        <v/>
      </c>
      <c r="F42" s="138" t="str">
        <f t="shared" si="1"/>
        <v/>
      </c>
    </row>
    <row r="43" spans="2:6">
      <c r="B43" s="136">
        <v>40</v>
      </c>
      <c r="D43" s="150"/>
      <c r="E43" s="136" t="str">
        <f t="shared" si="0"/>
        <v/>
      </c>
      <c r="F43" s="138" t="str">
        <f t="shared" si="1"/>
        <v/>
      </c>
    </row>
    <row r="44" spans="2:6">
      <c r="B44" s="136">
        <v>41</v>
      </c>
      <c r="D44" s="150"/>
      <c r="E44" s="136" t="str">
        <f t="shared" si="0"/>
        <v/>
      </c>
      <c r="F44" s="138" t="str">
        <f t="shared" si="1"/>
        <v/>
      </c>
    </row>
    <row r="45" spans="2:6">
      <c r="B45" s="136">
        <v>42</v>
      </c>
      <c r="D45" s="150"/>
      <c r="E45" s="136" t="str">
        <f t="shared" si="0"/>
        <v/>
      </c>
      <c r="F45" s="138" t="str">
        <f t="shared" si="1"/>
        <v/>
      </c>
    </row>
    <row r="46" spans="2:6">
      <c r="B46" s="136">
        <v>43</v>
      </c>
      <c r="D46" s="150"/>
      <c r="E46" s="136" t="str">
        <f t="shared" si="0"/>
        <v/>
      </c>
      <c r="F46" s="138" t="str">
        <f t="shared" si="1"/>
        <v/>
      </c>
    </row>
    <row r="47" spans="2:6">
      <c r="B47" s="136">
        <v>44</v>
      </c>
      <c r="D47" s="150"/>
      <c r="E47" s="136" t="str">
        <f t="shared" si="0"/>
        <v/>
      </c>
      <c r="F47" s="138" t="str">
        <f t="shared" si="1"/>
        <v/>
      </c>
    </row>
    <row r="48" spans="2:6">
      <c r="B48" s="136">
        <v>45</v>
      </c>
      <c r="D48" s="150"/>
      <c r="E48" s="136" t="str">
        <f t="shared" si="0"/>
        <v/>
      </c>
      <c r="F48" s="138" t="str">
        <f t="shared" si="1"/>
        <v/>
      </c>
    </row>
    <row r="49" spans="2:6">
      <c r="B49" s="136">
        <v>46</v>
      </c>
      <c r="D49" s="150"/>
      <c r="E49" s="136" t="str">
        <f t="shared" si="0"/>
        <v/>
      </c>
      <c r="F49" s="138" t="str">
        <f t="shared" si="1"/>
        <v/>
      </c>
    </row>
    <row r="50" spans="2:6">
      <c r="B50" s="136">
        <v>47</v>
      </c>
      <c r="D50" s="150"/>
      <c r="E50" s="136" t="str">
        <f t="shared" si="0"/>
        <v/>
      </c>
      <c r="F50" s="138" t="str">
        <f t="shared" si="1"/>
        <v/>
      </c>
    </row>
    <row r="51" spans="2:6">
      <c r="B51" s="136">
        <v>48</v>
      </c>
      <c r="D51" s="150"/>
      <c r="E51" s="136" t="str">
        <f t="shared" si="0"/>
        <v/>
      </c>
      <c r="F51" s="138" t="str">
        <f t="shared" si="1"/>
        <v/>
      </c>
    </row>
    <row r="52" spans="2:6">
      <c r="B52" s="136">
        <v>49</v>
      </c>
      <c r="D52" s="150"/>
      <c r="E52" s="136" t="str">
        <f t="shared" si="0"/>
        <v/>
      </c>
      <c r="F52" s="138" t="str">
        <f t="shared" si="1"/>
        <v/>
      </c>
    </row>
    <row r="53" spans="2:6" ht="13.5" thickBot="1">
      <c r="B53" s="136">
        <v>50</v>
      </c>
      <c r="D53" s="151"/>
      <c r="E53" s="136" t="str">
        <f t="shared" si="0"/>
        <v/>
      </c>
      <c r="F53" s="139" t="str">
        <f t="shared" si="1"/>
        <v/>
      </c>
    </row>
  </sheetData>
  <phoneticPr fontId="1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E324-E55D-470F-A850-0D1697B132A6}">
  <sheetPr>
    <tabColor rgb="FFFFC000"/>
  </sheetPr>
  <dimension ref="A1:GD56"/>
  <sheetViews>
    <sheetView tabSelected="1" view="pageBreakPreview" zoomScale="70" zoomScaleNormal="100" zoomScaleSheetLayoutView="70" workbookViewId="0">
      <pane xSplit="3" topLeftCell="D1" activePane="topRight" state="frozen"/>
      <selection pane="topRight" activeCell="C9" sqref="C9"/>
    </sheetView>
  </sheetViews>
  <sheetFormatPr defaultColWidth="12" defaultRowHeight="13"/>
  <cols>
    <col min="1" max="1" width="9.44140625" style="80" customWidth="1"/>
    <col min="2" max="2" width="16.77734375" style="80" customWidth="1"/>
    <col min="3" max="3" width="25.44140625" style="80" customWidth="1"/>
    <col min="4" max="16" width="8.6640625" style="80" customWidth="1"/>
    <col min="17" max="17" width="18.44140625" style="80" customWidth="1"/>
    <col min="18" max="18" width="15.33203125" style="80" customWidth="1"/>
    <col min="19" max="23" width="6.6640625" style="81" customWidth="1"/>
    <col min="24" max="29" width="6.6640625" style="82" customWidth="1"/>
    <col min="30" max="30" width="6.6640625" style="80" customWidth="1"/>
    <col min="31" max="31" width="3" style="80" customWidth="1"/>
    <col min="32" max="36" width="6.6640625" style="81" customWidth="1"/>
    <col min="37" max="42" width="6.6640625" style="82" customWidth="1"/>
    <col min="43" max="43" width="6.6640625" style="80" customWidth="1"/>
    <col min="44" max="44" width="3" style="80" customWidth="1"/>
    <col min="45" max="49" width="6.6640625" style="81" customWidth="1"/>
    <col min="50" max="55" width="6.6640625" style="82" customWidth="1"/>
    <col min="56" max="56" width="6.6640625" style="80" customWidth="1"/>
    <col min="57" max="57" width="3" style="80" customWidth="1"/>
    <col min="58" max="62" width="6.6640625" style="81" customWidth="1"/>
    <col min="63" max="68" width="6.6640625" style="82" customWidth="1"/>
    <col min="69" max="69" width="6.6640625" style="80" customWidth="1"/>
    <col min="70" max="70" width="3" style="80" customWidth="1"/>
    <col min="71" max="75" width="6.6640625" style="81" customWidth="1"/>
    <col min="76" max="81" width="6.6640625" style="82" customWidth="1"/>
    <col min="82" max="82" width="6.6640625" style="80" customWidth="1"/>
    <col min="83" max="83" width="3" style="80" customWidth="1"/>
    <col min="84" max="88" width="6.6640625" style="81" customWidth="1"/>
    <col min="89" max="94" width="6.6640625" style="82" customWidth="1"/>
    <col min="95" max="95" width="6.6640625" style="80" customWidth="1"/>
    <col min="96" max="96" width="3" style="80" customWidth="1"/>
    <col min="97" max="101" width="6.6640625" style="81" customWidth="1"/>
    <col min="102" max="107" width="6.6640625" style="82" customWidth="1"/>
    <col min="108" max="108" width="6.6640625" style="80" customWidth="1"/>
    <col min="109" max="109" width="3" style="80" customWidth="1"/>
    <col min="110" max="114" width="6.6640625" style="81" customWidth="1"/>
    <col min="115" max="120" width="6.6640625" style="82" customWidth="1"/>
    <col min="121" max="121" width="6.6640625" style="80" customWidth="1"/>
    <col min="122" max="122" width="3" style="80" customWidth="1"/>
    <col min="123" max="127" width="6.6640625" style="81" customWidth="1"/>
    <col min="128" max="133" width="6.6640625" style="82" customWidth="1"/>
    <col min="134" max="134" width="6.6640625" style="80" customWidth="1"/>
    <col min="135" max="135" width="3" style="80" customWidth="1"/>
    <col min="136" max="140" width="6.6640625" style="81" customWidth="1"/>
    <col min="141" max="146" width="6.6640625" style="82" customWidth="1"/>
    <col min="147" max="147" width="6.6640625" style="80" customWidth="1"/>
    <col min="148" max="148" width="3" style="80" customWidth="1"/>
    <col min="149" max="153" width="6.6640625" style="81" customWidth="1"/>
    <col min="154" max="159" width="6.6640625" style="82" customWidth="1"/>
    <col min="160" max="160" width="6.6640625" style="80" customWidth="1"/>
    <col min="161" max="161" width="3" style="80" customWidth="1"/>
    <col min="162" max="166" width="6.6640625" style="81" customWidth="1"/>
    <col min="167" max="172" width="6.6640625" style="82" customWidth="1"/>
    <col min="173" max="173" width="6.6640625" style="80" customWidth="1"/>
    <col min="174" max="174" width="3" style="80" customWidth="1"/>
    <col min="175" max="179" width="6.6640625" style="81" customWidth="1"/>
    <col min="180" max="185" width="6.6640625" style="82" customWidth="1"/>
    <col min="186" max="186" width="6.6640625" style="80" customWidth="1"/>
    <col min="187" max="187" width="3" style="80" customWidth="1"/>
    <col min="188" max="16384" width="12" style="80"/>
  </cols>
  <sheetData>
    <row r="1" spans="1:186" ht="25.15" customHeight="1" thickBot="1">
      <c r="A1" s="123" t="s">
        <v>488</v>
      </c>
      <c r="B1" s="124"/>
      <c r="C1" s="122"/>
      <c r="D1" s="68"/>
      <c r="E1" s="69" t="s">
        <v>451</v>
      </c>
      <c r="F1" s="70" t="s">
        <v>452</v>
      </c>
      <c r="G1" s="71" t="s">
        <v>453</v>
      </c>
      <c r="H1" s="72" t="s">
        <v>454</v>
      </c>
      <c r="I1" s="73" t="s">
        <v>455</v>
      </c>
      <c r="J1" s="74" t="s">
        <v>456</v>
      </c>
      <c r="K1" s="75" t="s">
        <v>457</v>
      </c>
      <c r="L1" s="75" t="s">
        <v>458</v>
      </c>
      <c r="M1" s="76" t="s">
        <v>459</v>
      </c>
      <c r="N1" s="76" t="s">
        <v>460</v>
      </c>
      <c r="O1" s="77" t="s">
        <v>461</v>
      </c>
      <c r="P1" s="78"/>
      <c r="Q1" s="79" t="s">
        <v>462</v>
      </c>
    </row>
    <row r="2" spans="1:186" ht="25.15" customHeight="1">
      <c r="A2" s="78"/>
      <c r="B2" s="83" t="s">
        <v>463</v>
      </c>
      <c r="C2" s="84">
        <f>COUNT(S7:S56)</f>
        <v>0</v>
      </c>
      <c r="D2" s="68"/>
      <c r="E2" s="85">
        <f>COUNTIF(S$7:S$56,"&lt;=15:00")</f>
        <v>0</v>
      </c>
      <c r="F2" s="86">
        <f>COUNTIFS(S$7:S$56,"&gt;15:00",S$7:S$56,"&lt;=30:00")</f>
        <v>0</v>
      </c>
      <c r="G2" s="87">
        <f>COUNTIFS(S$7:S$56,"&gt;30:00",S$7:S$56,"&lt;=45:00")</f>
        <v>0</v>
      </c>
      <c r="H2" s="88">
        <f>COUNTIFS(S$7:S$56,"&gt;45:00",S$7:S$56,"&lt;=60:00")</f>
        <v>0</v>
      </c>
      <c r="I2" s="89">
        <f>COUNTIFS(S$7:S$56,"&gt;60:00",S$7:S$56,"&lt;=70:00")</f>
        <v>0</v>
      </c>
      <c r="J2" s="90">
        <f>COUNTIFS(S$7:S$56,"&gt;70:00",S$7:S$56,"&lt;=80:00")</f>
        <v>0</v>
      </c>
      <c r="K2" s="91">
        <f>COUNTIFS(S$7:S$56,"&gt;80:00",S$7:S$56,"&lt;=90:00")</f>
        <v>0</v>
      </c>
      <c r="L2" s="91">
        <f>COUNTIFS(S$7:S$56,"&gt;90:00",S$7:S$56,"&lt;=100:00")</f>
        <v>0</v>
      </c>
      <c r="M2" s="92">
        <f>COUNTIFS(S$7:S$56,"&gt;100:00",S$7:S$56,"&lt;=120:00")</f>
        <v>0</v>
      </c>
      <c r="N2" s="92">
        <f>COUNTIFS(S$7:S$56,"&gt;120:00",S$7:S$56,"&lt;=150:00")</f>
        <v>0</v>
      </c>
      <c r="O2" s="93">
        <f>COUNTIF(S$7:S$56,"&gt;150:00")</f>
        <v>0</v>
      </c>
      <c r="P2" s="78"/>
      <c r="Q2" s="119" t="s">
        <v>464</v>
      </c>
      <c r="S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</row>
    <row r="3" spans="1:186" ht="17" thickBot="1">
      <c r="A3" s="78"/>
      <c r="B3" s="94" t="s">
        <v>465</v>
      </c>
      <c r="C3" s="95" t="e">
        <f>SUM($U$7:$U$56)/C2</f>
        <v>#DIV/0!</v>
      </c>
      <c r="D3" s="68"/>
      <c r="E3" s="164">
        <f>E2+F2+G2</f>
        <v>0</v>
      </c>
      <c r="F3" s="165"/>
      <c r="G3" s="166"/>
      <c r="H3" s="167">
        <f>H2+I2+J2</f>
        <v>0</v>
      </c>
      <c r="I3" s="168"/>
      <c r="J3" s="169"/>
      <c r="K3" s="170">
        <f>K2+L2+M2+N2+O2</f>
        <v>0</v>
      </c>
      <c r="L3" s="171"/>
      <c r="M3" s="171"/>
      <c r="N3" s="171"/>
      <c r="O3" s="172"/>
      <c r="P3" s="78"/>
      <c r="Q3" s="120">
        <f>COUNTIF(P7:P56,"&gt;15")</f>
        <v>0</v>
      </c>
      <c r="S3" s="80" t="s">
        <v>466</v>
      </c>
      <c r="T3" s="96" t="s">
        <v>451</v>
      </c>
      <c r="U3" s="97" t="s">
        <v>452</v>
      </c>
      <c r="V3" s="98" t="s">
        <v>453</v>
      </c>
      <c r="W3" s="96" t="s">
        <v>454</v>
      </c>
      <c r="X3" s="97" t="s">
        <v>455</v>
      </c>
      <c r="Y3" s="99" t="s">
        <v>456</v>
      </c>
      <c r="Z3" s="100" t="s">
        <v>457</v>
      </c>
      <c r="AA3" s="100" t="s">
        <v>458</v>
      </c>
      <c r="AB3" s="97" t="s">
        <v>459</v>
      </c>
      <c r="AC3" s="97" t="s">
        <v>460</v>
      </c>
      <c r="AD3" s="101" t="s">
        <v>461</v>
      </c>
      <c r="AF3" s="80"/>
      <c r="AG3" s="96" t="s">
        <v>451</v>
      </c>
      <c r="AH3" s="97" t="s">
        <v>452</v>
      </c>
      <c r="AI3" s="98" t="s">
        <v>453</v>
      </c>
      <c r="AJ3" s="96" t="s">
        <v>454</v>
      </c>
      <c r="AK3" s="97" t="s">
        <v>455</v>
      </c>
      <c r="AL3" s="99" t="s">
        <v>456</v>
      </c>
      <c r="AM3" s="100" t="s">
        <v>457</v>
      </c>
      <c r="AN3" s="100" t="s">
        <v>458</v>
      </c>
      <c r="AO3" s="97" t="s">
        <v>459</v>
      </c>
      <c r="AP3" s="97" t="s">
        <v>460</v>
      </c>
      <c r="AQ3" s="101" t="s">
        <v>461</v>
      </c>
      <c r="AS3" s="80"/>
      <c r="AT3" s="96" t="s">
        <v>451</v>
      </c>
      <c r="AU3" s="97" t="s">
        <v>452</v>
      </c>
      <c r="AV3" s="98" t="s">
        <v>453</v>
      </c>
      <c r="AW3" s="96" t="s">
        <v>454</v>
      </c>
      <c r="AX3" s="97" t="s">
        <v>455</v>
      </c>
      <c r="AY3" s="99" t="s">
        <v>456</v>
      </c>
      <c r="AZ3" s="100" t="s">
        <v>457</v>
      </c>
      <c r="BA3" s="100" t="s">
        <v>458</v>
      </c>
      <c r="BB3" s="97" t="s">
        <v>459</v>
      </c>
      <c r="BC3" s="97" t="s">
        <v>460</v>
      </c>
      <c r="BD3" s="101" t="s">
        <v>461</v>
      </c>
      <c r="BF3" s="80"/>
      <c r="BG3" s="96" t="s">
        <v>451</v>
      </c>
      <c r="BH3" s="97" t="s">
        <v>452</v>
      </c>
      <c r="BI3" s="98" t="s">
        <v>453</v>
      </c>
      <c r="BJ3" s="96" t="s">
        <v>454</v>
      </c>
      <c r="BK3" s="97" t="s">
        <v>455</v>
      </c>
      <c r="BL3" s="99" t="s">
        <v>456</v>
      </c>
      <c r="BM3" s="100" t="s">
        <v>457</v>
      </c>
      <c r="BN3" s="100" t="s">
        <v>458</v>
      </c>
      <c r="BO3" s="97" t="s">
        <v>459</v>
      </c>
      <c r="BP3" s="97" t="s">
        <v>460</v>
      </c>
      <c r="BQ3" s="101" t="s">
        <v>461</v>
      </c>
      <c r="BS3" s="80"/>
      <c r="BT3" s="96" t="s">
        <v>451</v>
      </c>
      <c r="BU3" s="97" t="s">
        <v>452</v>
      </c>
      <c r="BV3" s="98" t="s">
        <v>453</v>
      </c>
      <c r="BW3" s="96" t="s">
        <v>454</v>
      </c>
      <c r="BX3" s="97" t="s">
        <v>455</v>
      </c>
      <c r="BY3" s="99" t="s">
        <v>456</v>
      </c>
      <c r="BZ3" s="100" t="s">
        <v>457</v>
      </c>
      <c r="CA3" s="100" t="s">
        <v>458</v>
      </c>
      <c r="CB3" s="97" t="s">
        <v>459</v>
      </c>
      <c r="CC3" s="97" t="s">
        <v>460</v>
      </c>
      <c r="CD3" s="101" t="s">
        <v>461</v>
      </c>
      <c r="CF3" s="80"/>
      <c r="CG3" s="96" t="s">
        <v>451</v>
      </c>
      <c r="CH3" s="97" t="s">
        <v>452</v>
      </c>
      <c r="CI3" s="98" t="s">
        <v>453</v>
      </c>
      <c r="CJ3" s="96" t="s">
        <v>454</v>
      </c>
      <c r="CK3" s="97" t="s">
        <v>455</v>
      </c>
      <c r="CL3" s="99" t="s">
        <v>456</v>
      </c>
      <c r="CM3" s="100" t="s">
        <v>457</v>
      </c>
      <c r="CN3" s="100" t="s">
        <v>458</v>
      </c>
      <c r="CO3" s="97" t="s">
        <v>459</v>
      </c>
      <c r="CP3" s="97" t="s">
        <v>460</v>
      </c>
      <c r="CQ3" s="101" t="s">
        <v>461</v>
      </c>
      <c r="CS3" s="80"/>
      <c r="CT3" s="96" t="s">
        <v>451</v>
      </c>
      <c r="CU3" s="97" t="s">
        <v>452</v>
      </c>
      <c r="CV3" s="98" t="s">
        <v>453</v>
      </c>
      <c r="CW3" s="96" t="s">
        <v>454</v>
      </c>
      <c r="CX3" s="97" t="s">
        <v>455</v>
      </c>
      <c r="CY3" s="99" t="s">
        <v>456</v>
      </c>
      <c r="CZ3" s="100" t="s">
        <v>457</v>
      </c>
      <c r="DA3" s="100" t="s">
        <v>458</v>
      </c>
      <c r="DB3" s="97" t="s">
        <v>459</v>
      </c>
      <c r="DC3" s="97" t="s">
        <v>460</v>
      </c>
      <c r="DD3" s="101" t="s">
        <v>461</v>
      </c>
      <c r="DF3" s="80"/>
      <c r="DG3" s="96" t="s">
        <v>451</v>
      </c>
      <c r="DH3" s="97" t="s">
        <v>452</v>
      </c>
      <c r="DI3" s="98" t="s">
        <v>453</v>
      </c>
      <c r="DJ3" s="96" t="s">
        <v>454</v>
      </c>
      <c r="DK3" s="97" t="s">
        <v>455</v>
      </c>
      <c r="DL3" s="99" t="s">
        <v>456</v>
      </c>
      <c r="DM3" s="100" t="s">
        <v>457</v>
      </c>
      <c r="DN3" s="100" t="s">
        <v>458</v>
      </c>
      <c r="DO3" s="97" t="s">
        <v>459</v>
      </c>
      <c r="DP3" s="97" t="s">
        <v>460</v>
      </c>
      <c r="DQ3" s="101" t="s">
        <v>461</v>
      </c>
      <c r="DS3" s="80"/>
      <c r="DT3" s="96" t="s">
        <v>451</v>
      </c>
      <c r="DU3" s="97" t="s">
        <v>452</v>
      </c>
      <c r="DV3" s="98" t="s">
        <v>453</v>
      </c>
      <c r="DW3" s="96" t="s">
        <v>454</v>
      </c>
      <c r="DX3" s="97" t="s">
        <v>455</v>
      </c>
      <c r="DY3" s="99" t="s">
        <v>456</v>
      </c>
      <c r="DZ3" s="100" t="s">
        <v>457</v>
      </c>
      <c r="EA3" s="100" t="s">
        <v>458</v>
      </c>
      <c r="EB3" s="97" t="s">
        <v>459</v>
      </c>
      <c r="EC3" s="97" t="s">
        <v>460</v>
      </c>
      <c r="ED3" s="101" t="s">
        <v>461</v>
      </c>
      <c r="EF3" s="80"/>
      <c r="EG3" s="96" t="s">
        <v>451</v>
      </c>
      <c r="EH3" s="97" t="s">
        <v>452</v>
      </c>
      <c r="EI3" s="98" t="s">
        <v>453</v>
      </c>
      <c r="EJ3" s="96" t="s">
        <v>454</v>
      </c>
      <c r="EK3" s="97" t="s">
        <v>455</v>
      </c>
      <c r="EL3" s="99" t="s">
        <v>456</v>
      </c>
      <c r="EM3" s="100" t="s">
        <v>457</v>
      </c>
      <c r="EN3" s="100" t="s">
        <v>458</v>
      </c>
      <c r="EO3" s="97" t="s">
        <v>459</v>
      </c>
      <c r="EP3" s="97" t="s">
        <v>460</v>
      </c>
      <c r="EQ3" s="101" t="s">
        <v>461</v>
      </c>
      <c r="ES3" s="80"/>
      <c r="ET3" s="96" t="s">
        <v>451</v>
      </c>
      <c r="EU3" s="97" t="s">
        <v>452</v>
      </c>
      <c r="EV3" s="98" t="s">
        <v>453</v>
      </c>
      <c r="EW3" s="96" t="s">
        <v>454</v>
      </c>
      <c r="EX3" s="97" t="s">
        <v>455</v>
      </c>
      <c r="EY3" s="99" t="s">
        <v>456</v>
      </c>
      <c r="EZ3" s="100" t="s">
        <v>457</v>
      </c>
      <c r="FA3" s="100" t="s">
        <v>458</v>
      </c>
      <c r="FB3" s="97" t="s">
        <v>459</v>
      </c>
      <c r="FC3" s="97" t="s">
        <v>460</v>
      </c>
      <c r="FD3" s="101" t="s">
        <v>461</v>
      </c>
      <c r="FF3" s="80"/>
      <c r="FG3" s="96" t="s">
        <v>451</v>
      </c>
      <c r="FH3" s="97" t="s">
        <v>452</v>
      </c>
      <c r="FI3" s="98" t="s">
        <v>453</v>
      </c>
      <c r="FJ3" s="96" t="s">
        <v>454</v>
      </c>
      <c r="FK3" s="97" t="s">
        <v>455</v>
      </c>
      <c r="FL3" s="99" t="s">
        <v>456</v>
      </c>
      <c r="FM3" s="100" t="s">
        <v>457</v>
      </c>
      <c r="FN3" s="100" t="s">
        <v>458</v>
      </c>
      <c r="FO3" s="97" t="s">
        <v>459</v>
      </c>
      <c r="FP3" s="97" t="s">
        <v>460</v>
      </c>
      <c r="FQ3" s="101" t="s">
        <v>461</v>
      </c>
      <c r="FS3" s="80"/>
      <c r="FT3" s="96" t="s">
        <v>451</v>
      </c>
      <c r="FU3" s="97" t="s">
        <v>452</v>
      </c>
      <c r="FV3" s="98" t="s">
        <v>453</v>
      </c>
      <c r="FW3" s="96" t="s">
        <v>454</v>
      </c>
      <c r="FX3" s="97" t="s">
        <v>455</v>
      </c>
      <c r="FY3" s="99" t="s">
        <v>456</v>
      </c>
      <c r="FZ3" s="100" t="s">
        <v>457</v>
      </c>
      <c r="GA3" s="100" t="s">
        <v>458</v>
      </c>
      <c r="GB3" s="97" t="s">
        <v>459</v>
      </c>
      <c r="GC3" s="97" t="s">
        <v>460</v>
      </c>
      <c r="GD3" s="101" t="s">
        <v>461</v>
      </c>
    </row>
    <row r="4" spans="1:186" ht="14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S4" s="103" t="str">
        <f>Q1</f>
        <v>４月</v>
      </c>
      <c r="T4" s="104">
        <f>COUNTIF(S$7:S$56,"&lt;=15:00")</f>
        <v>0</v>
      </c>
      <c r="U4" s="105">
        <f>COUNTIFS(S$7:S$56,"&gt;15:00",S$7:S$56,"&lt;=30:00")</f>
        <v>0</v>
      </c>
      <c r="V4" s="106">
        <f>COUNTIFS(S$7:S$56,"&gt;30:00",S$7:S$56,"&lt;=45:00")</f>
        <v>0</v>
      </c>
      <c r="W4" s="104">
        <f>COUNTIFS(S$7:S$56,"&gt;45:00",S$7:S$56,"&lt;=60:00")</f>
        <v>0</v>
      </c>
      <c r="X4" s="105">
        <f>COUNTIFS(S$7:S$56,"&gt;60:00",S$7:S$56,"&lt;=70:00")</f>
        <v>0</v>
      </c>
      <c r="Y4" s="107">
        <f>COUNTIFS(S$7:S$56,"&gt;70:00",S$7:S$56,"&lt;=80:00")</f>
        <v>0</v>
      </c>
      <c r="Z4" s="108">
        <f>COUNTIFS(S$7:S$56,"&gt;80:00",S$7:S$56,"&lt;=90:00")</f>
        <v>0</v>
      </c>
      <c r="AA4" s="108">
        <f>COUNTIFS(S$7:S$56,"&gt;90:00",S$7:S$56,"&lt;=100:00")</f>
        <v>0</v>
      </c>
      <c r="AB4" s="105">
        <f>COUNTIFS(S$7:S$56,"&gt;100:00",S$7:S$56,"&lt;=120:00")</f>
        <v>0</v>
      </c>
      <c r="AC4" s="105">
        <f>COUNTIFS(S$7:S$56,"&gt;120:00",S$7:S$56,"&lt;=150:00")</f>
        <v>0</v>
      </c>
      <c r="AD4" s="109">
        <f>COUNTIF(S$7:S$56,"&gt;150:00")</f>
        <v>0</v>
      </c>
      <c r="AF4" s="103" t="s">
        <v>462</v>
      </c>
      <c r="AG4" s="104">
        <f>COUNTIF(AF7:AF56,"&lt;=1500")</f>
        <v>0</v>
      </c>
      <c r="AH4" s="105">
        <f>COUNTIFS(AF7:AF56,"&gt;1500",AF7:AF56,"&lt;=3000")</f>
        <v>0</v>
      </c>
      <c r="AI4" s="106">
        <f>COUNTIFS(AF7:AF56,"&gt;3000",AF7:AF56,"&lt;=4500")</f>
        <v>0</v>
      </c>
      <c r="AJ4" s="104">
        <f>COUNTIFS(AF7:AF56,"&gt;4500",AF7:AF56,"&lt;=6000")</f>
        <v>0</v>
      </c>
      <c r="AK4" s="105">
        <f>COUNTIFS(AF7:AF56,"&gt;6000",AF7:AF56,"&lt;=7000")</f>
        <v>0</v>
      </c>
      <c r="AL4" s="107">
        <f>COUNTIFS(AF7:AF56,"&gt;7000",AF7:AF56,"&lt;=8000")</f>
        <v>0</v>
      </c>
      <c r="AM4" s="108">
        <f>COUNTIFS(AF7:AF56,"&gt;8000",AF7:AF56,"&lt;=9000")</f>
        <v>0</v>
      </c>
      <c r="AN4" s="108">
        <f>COUNTIFS(AF7:AF56,"&gt;9000",AF7:AF56,"&lt;=10000")</f>
        <v>0</v>
      </c>
      <c r="AO4" s="105">
        <f>COUNTIFS(AF7:AF56,"&gt;10000",AF7:AF56,"&lt;=12000")</f>
        <v>0</v>
      </c>
      <c r="AP4" s="105">
        <f>COUNTIFS(AF7:AF56,"&gt;12000",AF7:AF56,"&lt;=15000")</f>
        <v>0</v>
      </c>
      <c r="AQ4" s="109">
        <f>COUNTIF(AF7:AF56,"&gt;15000")</f>
        <v>0</v>
      </c>
      <c r="AS4" s="103" t="s">
        <v>467</v>
      </c>
      <c r="AT4" s="104">
        <f>COUNTIF(AS7:AS56,"&lt;=1500")</f>
        <v>0</v>
      </c>
      <c r="AU4" s="105">
        <f>COUNTIFS(AS7:AS56,"&gt;1500",AS7:AS56,"&lt;=3000")</f>
        <v>0</v>
      </c>
      <c r="AV4" s="106">
        <f>COUNTIFS(AS7:AS56,"&gt;3000",AS7:AS56,"&lt;=4500")</f>
        <v>0</v>
      </c>
      <c r="AW4" s="104">
        <f>COUNTIFS(AS7:AS56,"&gt;4500",AS7:AS56,"&lt;=6000")</f>
        <v>0</v>
      </c>
      <c r="AX4" s="105">
        <f>COUNTIFS(AS7:AS56,"&gt;6000",AS7:AS56,"&lt;=7000")</f>
        <v>0</v>
      </c>
      <c r="AY4" s="107">
        <f>COUNTIFS(AS7:AS56,"&gt;7000",AS7:AS56,"&lt;=8000")</f>
        <v>0</v>
      </c>
      <c r="AZ4" s="108">
        <f>COUNTIFS(AS7:AS56,"&gt;8000",AS7:AS56,"&lt;=9000")</f>
        <v>0</v>
      </c>
      <c r="BA4" s="108">
        <f>COUNTIFS(AS7:AS56,"&gt;9000",AS7:AS56,"&lt;=10000")</f>
        <v>0</v>
      </c>
      <c r="BB4" s="105">
        <f>COUNTIFS(AS7:AS56,"&gt;10000",AS7:AS56,"&lt;=12000")</f>
        <v>0</v>
      </c>
      <c r="BC4" s="105">
        <f>COUNTIFS(AS7:AS56,"&gt;12000",AS7:AS56,"&lt;=15000")</f>
        <v>0</v>
      </c>
      <c r="BD4" s="109">
        <f>COUNTIF(AS7:AS56,"&gt;15000")</f>
        <v>0</v>
      </c>
      <c r="BF4" s="103" t="s">
        <v>468</v>
      </c>
      <c r="BG4" s="104">
        <f>COUNTIF(BF7:BF56,"&lt;=1500")</f>
        <v>0</v>
      </c>
      <c r="BH4" s="105">
        <f>COUNTIFS(BF7:BF56,"&gt;1500",BF7:BF56,"&lt;=3000")</f>
        <v>0</v>
      </c>
      <c r="BI4" s="106">
        <f>COUNTIFS(BF7:BF56,"&gt;3000",BF7:BF56,"&lt;=4500")</f>
        <v>0</v>
      </c>
      <c r="BJ4" s="104">
        <f>COUNTIFS(BF7:BF56,"&gt;4500",BF7:BF56,"&lt;=6000")</f>
        <v>0</v>
      </c>
      <c r="BK4" s="105">
        <f>COUNTIFS(BF7:BF56,"&gt;6000",BF7:BF56,"&lt;=7000")</f>
        <v>0</v>
      </c>
      <c r="BL4" s="107">
        <f>COUNTIFS(BF7:BF56,"&gt;7000",BF7:BF56,"&lt;=8000")</f>
        <v>0</v>
      </c>
      <c r="BM4" s="108">
        <f>COUNTIFS(BF7:BF56,"&gt;8000",BF7:BF56,"&lt;=9000")</f>
        <v>0</v>
      </c>
      <c r="BN4" s="108">
        <f>COUNTIFS(BF7:BF56,"&gt;9000",BF7:BF56,"&lt;=10000")</f>
        <v>0</v>
      </c>
      <c r="BO4" s="105">
        <f>COUNTIFS(BF7:BF56,"&gt;10000",BF7:BF56,"&lt;=12000")</f>
        <v>0</v>
      </c>
      <c r="BP4" s="105">
        <f>COUNTIFS(BF7:BF56,"&gt;12000",BF7:BF56,"&lt;=15000")</f>
        <v>0</v>
      </c>
      <c r="BQ4" s="109">
        <f>COUNTIF(BF7:BF56,"&gt;15000")</f>
        <v>0</v>
      </c>
      <c r="BS4" s="103" t="s">
        <v>469</v>
      </c>
      <c r="BT4" s="104">
        <f>COUNTIF(BS7:BS56,"&lt;=1500")</f>
        <v>0</v>
      </c>
      <c r="BU4" s="105">
        <f>COUNTIFS(BS7:BS56,"&gt;1500",BS7:BS56,"&lt;=3000")</f>
        <v>0</v>
      </c>
      <c r="BV4" s="106">
        <f>COUNTIFS(BS7:BS56,"&gt;3000",BS7:BS56,"&lt;=4500")</f>
        <v>0</v>
      </c>
      <c r="BW4" s="104">
        <f>COUNTIFS(BS7:BS56,"&gt;4500",BS7:BS56,"&lt;=6000")</f>
        <v>0</v>
      </c>
      <c r="BX4" s="105">
        <f>COUNTIFS(BS7:BS56,"&gt;6000",BS7:BS56,"&lt;=7000")</f>
        <v>0</v>
      </c>
      <c r="BY4" s="107">
        <f>COUNTIFS(BS7:BS56,"&gt;7000",BS7:BS56,"&lt;=8000")</f>
        <v>0</v>
      </c>
      <c r="BZ4" s="108">
        <f>COUNTIFS(BS7:BS56,"&gt;8000",BS7:BS56,"&lt;=9000")</f>
        <v>0</v>
      </c>
      <c r="CA4" s="108">
        <f>COUNTIFS(BS7:BS56,"&gt;9000",BS7:BS56,"&lt;=10000")</f>
        <v>0</v>
      </c>
      <c r="CB4" s="105">
        <f>COUNTIFS(BS7:BS56,"&gt;10000",BS7:BS56,"&lt;=12000")</f>
        <v>0</v>
      </c>
      <c r="CC4" s="105">
        <f>COUNTIFS(BS7:BS56,"&gt;12000",BS7:BS56,"&lt;=15000")</f>
        <v>0</v>
      </c>
      <c r="CD4" s="109">
        <f>COUNTIF(BS7:BS56,"&gt;15000")</f>
        <v>0</v>
      </c>
      <c r="CF4" s="103" t="s">
        <v>470</v>
      </c>
      <c r="CG4" s="104">
        <f>COUNTIF(CF7:CF56,"&lt;=1500")</f>
        <v>0</v>
      </c>
      <c r="CH4" s="105">
        <f>COUNTIFS(CF7:CF56,"&gt;1500",CF7:CF56,"&lt;=3000")</f>
        <v>0</v>
      </c>
      <c r="CI4" s="106">
        <f>COUNTIFS(CF7:CF56,"&gt;3000",CF7:CF56,"&lt;=4500")</f>
        <v>0</v>
      </c>
      <c r="CJ4" s="104">
        <f>COUNTIFS(CF7:CF56,"&gt;4500",CF7:CF56,"&lt;=6000")</f>
        <v>0</v>
      </c>
      <c r="CK4" s="105">
        <f>COUNTIFS(CF7:CF56,"&gt;6000",CF7:CF56,"&lt;=7000")</f>
        <v>0</v>
      </c>
      <c r="CL4" s="107">
        <f>COUNTIFS(CF7:CF56,"&gt;7000",CF7:CF56,"&lt;=8000")</f>
        <v>0</v>
      </c>
      <c r="CM4" s="108">
        <f>COUNTIFS(CF7:CF56,"&gt;8000",CF7:CF56,"&lt;=9000")</f>
        <v>0</v>
      </c>
      <c r="CN4" s="108">
        <f>COUNTIFS(CF7:CF56,"&gt;9000",CF7:CF56,"&lt;=10000")</f>
        <v>0</v>
      </c>
      <c r="CO4" s="105">
        <f>COUNTIFS(CF7:CF56,"&gt;10000",CF7:CF56,"&lt;=12000")</f>
        <v>0</v>
      </c>
      <c r="CP4" s="105">
        <f>COUNTIFS(CF7:CF56,"&gt;12000",CF7:CF56,"&lt;=15000")</f>
        <v>0</v>
      </c>
      <c r="CQ4" s="109">
        <f>COUNTIF(CF7:CF56,"&gt;15000")</f>
        <v>0</v>
      </c>
      <c r="CS4" s="103" t="s">
        <v>471</v>
      </c>
      <c r="CT4" s="104">
        <f>COUNTIF(CS7:CS56,"&lt;=1500")</f>
        <v>0</v>
      </c>
      <c r="CU4" s="105">
        <f>COUNTIFS(CS7:CS56,"&gt;1500",CS7:CS56,"&lt;=3000")</f>
        <v>0</v>
      </c>
      <c r="CV4" s="106">
        <f>COUNTIFS(CS7:CS56,"&gt;3000",CS7:CS56,"&lt;=4500")</f>
        <v>0</v>
      </c>
      <c r="CW4" s="104">
        <f>COUNTIFS(CS7:CS56,"&gt;4500",CS7:CS56,"&lt;=6000")</f>
        <v>0</v>
      </c>
      <c r="CX4" s="105">
        <f>COUNTIFS(CS7:CS56,"&gt;6000",CS7:CS56,"&lt;=7000")</f>
        <v>0</v>
      </c>
      <c r="CY4" s="107">
        <f>COUNTIFS(CS7:CS56,"&gt;7000",CS7:CS56,"&lt;=8000")</f>
        <v>0</v>
      </c>
      <c r="CZ4" s="108">
        <f>COUNTIFS(CS7:CS56,"&gt;8000",CS7:CS56,"&lt;=9000")</f>
        <v>0</v>
      </c>
      <c r="DA4" s="108">
        <f>COUNTIFS(CS7:CS56,"&gt;9000",CS7:CS56,"&lt;=10000")</f>
        <v>0</v>
      </c>
      <c r="DB4" s="105">
        <f>COUNTIFS(CS7:CS56,"&gt;10000",CS7:CS56,"&lt;=12000")</f>
        <v>0</v>
      </c>
      <c r="DC4" s="105">
        <f>COUNTIFS(CS7:CS56,"&gt;12000",CS7:CS56,"&lt;=15000")</f>
        <v>0</v>
      </c>
      <c r="DD4" s="109">
        <f>COUNTIF(CS7:CS56,"&gt;15000")</f>
        <v>0</v>
      </c>
      <c r="DF4" s="103" t="s">
        <v>472</v>
      </c>
      <c r="DG4" s="104">
        <f>COUNTIF(DF7:DF56,"&lt;=1500")</f>
        <v>0</v>
      </c>
      <c r="DH4" s="105">
        <f>COUNTIFS(DF7:DF56,"&gt;1500",DF7:DF56,"&lt;=3000")</f>
        <v>0</v>
      </c>
      <c r="DI4" s="106">
        <f>COUNTIFS(DF7:DF56,"&gt;3000",DF7:DF56,"&lt;=4500")</f>
        <v>0</v>
      </c>
      <c r="DJ4" s="104">
        <f>COUNTIFS(DF7:DF56,"&gt;4500",DF7:DF56,"&lt;=6000")</f>
        <v>0</v>
      </c>
      <c r="DK4" s="105">
        <f>COUNTIFS(DF7:DF56,"&gt;6000",DF7:DF56,"&lt;=7000")</f>
        <v>0</v>
      </c>
      <c r="DL4" s="107">
        <f>COUNTIFS(DF7:DF56,"&gt;7000",DF7:DF56,"&lt;=8000")</f>
        <v>0</v>
      </c>
      <c r="DM4" s="108">
        <f>COUNTIFS(DF7:DF56,"&gt;8000",DF7:DF56,"&lt;=9000")</f>
        <v>0</v>
      </c>
      <c r="DN4" s="108">
        <f>COUNTIFS(DF7:DF56,"&gt;9000",DF7:DF56,"&lt;=10000")</f>
        <v>0</v>
      </c>
      <c r="DO4" s="105">
        <f>COUNTIFS(DF7:DF56,"&gt;10000",DF7:DF56,"&lt;=12000")</f>
        <v>0</v>
      </c>
      <c r="DP4" s="105">
        <f>COUNTIFS(DF7:DF56,"&gt;12000",DF7:DF56,"&lt;=15000")</f>
        <v>0</v>
      </c>
      <c r="DQ4" s="109">
        <f>COUNTIF(DF7:DF56,"&gt;15000")</f>
        <v>0</v>
      </c>
      <c r="DS4" s="103" t="s">
        <v>473</v>
      </c>
      <c r="DT4" s="104">
        <f>COUNTIF(DS7:DS56,"&lt;=1500")</f>
        <v>0</v>
      </c>
      <c r="DU4" s="105">
        <f>COUNTIFS(DS7:DS56,"&gt;1500",DS7:DS56,"&lt;=3000")</f>
        <v>0</v>
      </c>
      <c r="DV4" s="106">
        <f>COUNTIFS(DS7:DS56,"&gt;3000",DS7:DS56,"&lt;=4500")</f>
        <v>0</v>
      </c>
      <c r="DW4" s="104">
        <f>COUNTIFS(DS7:DS56,"&gt;4500",DS7:DS56,"&lt;=6000")</f>
        <v>0</v>
      </c>
      <c r="DX4" s="105">
        <f>COUNTIFS(DS7:DS56,"&gt;6000",DS7:DS56,"&lt;=7000")</f>
        <v>0</v>
      </c>
      <c r="DY4" s="107">
        <f>COUNTIFS(DS7:DS56,"&gt;7000",DS7:DS56,"&lt;=8000")</f>
        <v>0</v>
      </c>
      <c r="DZ4" s="108">
        <f>COUNTIFS(DS7:DS56,"&gt;8000",DS7:DS56,"&lt;=9000")</f>
        <v>0</v>
      </c>
      <c r="EA4" s="108">
        <f>COUNTIFS(DS7:DS56,"&gt;9000",DS7:DS56,"&lt;=10000")</f>
        <v>0</v>
      </c>
      <c r="EB4" s="105">
        <f>COUNTIFS(DS7:DS56,"&gt;10000",DS7:DS56,"&lt;=12000")</f>
        <v>0</v>
      </c>
      <c r="EC4" s="105">
        <f>COUNTIFS(DS7:DS56,"&gt;12000",DS7:DS56,"&lt;=15000")</f>
        <v>0</v>
      </c>
      <c r="ED4" s="109">
        <f>COUNTIF(DS7:DS56,"&gt;15000")</f>
        <v>0</v>
      </c>
      <c r="EF4" s="103" t="s">
        <v>474</v>
      </c>
      <c r="EG4" s="104">
        <f>COUNTIF(EF7:EF56,"&lt;=1500")</f>
        <v>0</v>
      </c>
      <c r="EH4" s="105">
        <f>COUNTIFS(EF7:EF56,"&gt;1500",EF7:EF56,"&lt;=3000")</f>
        <v>0</v>
      </c>
      <c r="EI4" s="106">
        <f>COUNTIFS(EF7:EF56,"&gt;3000",EF7:EF56,"&lt;=4500")</f>
        <v>0</v>
      </c>
      <c r="EJ4" s="104">
        <f>COUNTIFS(EF7:EF56,"&gt;4500",EF7:EF56,"&lt;=6000")</f>
        <v>0</v>
      </c>
      <c r="EK4" s="105">
        <f>COUNTIFS(EF7:EF56,"&gt;6000",EF7:EF56,"&lt;=7000")</f>
        <v>0</v>
      </c>
      <c r="EL4" s="107">
        <f>COUNTIFS(EF7:EF56,"&gt;7000",EF7:EF56,"&lt;=8000")</f>
        <v>0</v>
      </c>
      <c r="EM4" s="108">
        <f>COUNTIFS(EF7:EF56,"&gt;8000",EF7:EF56,"&lt;=9000")</f>
        <v>0</v>
      </c>
      <c r="EN4" s="108">
        <f>COUNTIFS(EF7:EF56,"&gt;9000",EF7:EF56,"&lt;=10000")</f>
        <v>0</v>
      </c>
      <c r="EO4" s="105">
        <f>COUNTIFS(EF7:EF56,"&gt;10000",EF7:EF56,"&lt;=12000")</f>
        <v>0</v>
      </c>
      <c r="EP4" s="105">
        <f>COUNTIFS(EF7:EF56,"&gt;12000",EF7:EF56,"&lt;=15000")</f>
        <v>0</v>
      </c>
      <c r="EQ4" s="109">
        <f>COUNTIF(EF7:EF56,"&gt;15000")</f>
        <v>0</v>
      </c>
      <c r="ES4" s="103" t="s">
        <v>475</v>
      </c>
      <c r="ET4" s="104">
        <f>COUNTIF(ES7:ES56,"&lt;=1500")</f>
        <v>0</v>
      </c>
      <c r="EU4" s="105">
        <f>COUNTIFS(ES7:ES56,"&gt;1500",ES7:ES56,"&lt;=3000")</f>
        <v>0</v>
      </c>
      <c r="EV4" s="106">
        <f>COUNTIFS(ES7:ES56,"&gt;3000",ES7:ES56,"&lt;=4500")</f>
        <v>0</v>
      </c>
      <c r="EW4" s="104">
        <f>COUNTIFS(ES7:ES56,"&gt;4500",ES7:ES56,"&lt;=6000")</f>
        <v>0</v>
      </c>
      <c r="EX4" s="105">
        <f>COUNTIFS(ES7:ES56,"&gt;6000",ES7:ES56,"&lt;=7000")</f>
        <v>0</v>
      </c>
      <c r="EY4" s="107">
        <f>COUNTIFS(ES7:ES56,"&gt;7000",ES7:ES56,"&lt;=8000")</f>
        <v>0</v>
      </c>
      <c r="EZ4" s="108">
        <f>COUNTIFS(ES7:ES56,"&gt;8000",ES7:ES56,"&lt;=9000")</f>
        <v>0</v>
      </c>
      <c r="FA4" s="108">
        <f>COUNTIFS(ES7:ES56,"&gt;9000",ES7:ES56,"&lt;=10000")</f>
        <v>0</v>
      </c>
      <c r="FB4" s="105">
        <f>COUNTIFS(ES7:ES56,"&gt;10000",ES7:ES56,"&lt;=12000")</f>
        <v>0</v>
      </c>
      <c r="FC4" s="105">
        <f>COUNTIFS(ES7:ES56,"&gt;12000",ES7:ES56,"&lt;=15000")</f>
        <v>0</v>
      </c>
      <c r="FD4" s="109">
        <f>COUNTIF(ES7:ES56,"&gt;15000")</f>
        <v>0</v>
      </c>
      <c r="FF4" s="103" t="s">
        <v>476</v>
      </c>
      <c r="FG4" s="104">
        <f>COUNTIF(FF7:FF56,"&lt;=1500")</f>
        <v>0</v>
      </c>
      <c r="FH4" s="105">
        <f>COUNTIFS(FF7:FF56,"&gt;1500",FF7:FF56,"&lt;=3000")</f>
        <v>0</v>
      </c>
      <c r="FI4" s="106">
        <f>COUNTIFS(FF7:FF56,"&gt;3000",FF7:FF56,"&lt;=4500")</f>
        <v>0</v>
      </c>
      <c r="FJ4" s="104">
        <f>COUNTIFS(FF7:FF56,"&gt;4500",FF7:FF56,"&lt;=6000")</f>
        <v>0</v>
      </c>
      <c r="FK4" s="105">
        <f>COUNTIFS(FF7:FF56,"&gt;6000",FF7:FF56,"&lt;=7000")</f>
        <v>0</v>
      </c>
      <c r="FL4" s="107">
        <f>COUNTIFS(FF7:FF56,"&gt;7000",FF7:FF56,"&lt;=8000")</f>
        <v>0</v>
      </c>
      <c r="FM4" s="108">
        <f>COUNTIFS(FF7:FF56,"&gt;8000",FF7:FF56,"&lt;=9000")</f>
        <v>0</v>
      </c>
      <c r="FN4" s="108">
        <f>COUNTIFS(FF7:FF56,"&gt;9000",FF7:FF56,"&lt;=10000")</f>
        <v>0</v>
      </c>
      <c r="FO4" s="105">
        <f>COUNTIFS(FF7:FF56,"&gt;10000",FF7:FF56,"&lt;=12000")</f>
        <v>0</v>
      </c>
      <c r="FP4" s="105">
        <f>COUNTIFS(FF7:FF56,"&gt;12000",FF7:FF56,"&lt;=15000")</f>
        <v>0</v>
      </c>
      <c r="FQ4" s="109">
        <f>COUNTIF(FF7:FF56,"&gt;15000")</f>
        <v>0</v>
      </c>
      <c r="FS4" s="103" t="s">
        <v>477</v>
      </c>
      <c r="FT4" s="104">
        <f>COUNTIF(FS7:FS56,"&lt;=1500")</f>
        <v>0</v>
      </c>
      <c r="FU4" s="105">
        <f>COUNTIFS(FS7:FS56,"&gt;1500",FS7:FS56,"&lt;=3000")</f>
        <v>0</v>
      </c>
      <c r="FV4" s="106">
        <f>COUNTIFS(FS7:FS56,"&gt;3000",FS7:FS56,"&lt;=4500")</f>
        <v>0</v>
      </c>
      <c r="FW4" s="104">
        <f>COUNTIFS(FS7:FS56,"&gt;4500",FS7:FS56,"&lt;=6000")</f>
        <v>0</v>
      </c>
      <c r="FX4" s="105">
        <f>COUNTIFS(FS7:FS56,"&gt;6000",FS7:FS56,"&lt;=7000")</f>
        <v>0</v>
      </c>
      <c r="FY4" s="107">
        <f>COUNTIFS(FS7:FS56,"&gt;7000",FS7:FS56,"&lt;=8000")</f>
        <v>0</v>
      </c>
      <c r="FZ4" s="108">
        <f>COUNTIFS(FS7:FS56,"&gt;8000",FS7:FS56,"&lt;=9000")</f>
        <v>0</v>
      </c>
      <c r="GA4" s="108">
        <f>COUNTIFS(FS7:FS56,"&gt;9000",FS7:FS56,"&lt;=10000")</f>
        <v>0</v>
      </c>
      <c r="GB4" s="105">
        <f>COUNTIFS(FS7:FS56,"&gt;10000",FS7:FS56,"&lt;=12000")</f>
        <v>0</v>
      </c>
      <c r="GC4" s="105">
        <f>COUNTIFS(FS7:FS56,"&gt;12000",FS7:FS56,"&lt;=15000")</f>
        <v>0</v>
      </c>
      <c r="GD4" s="109">
        <f>COUNTIF(FS7:FS56,"&gt;15000")</f>
        <v>0</v>
      </c>
    </row>
    <row r="5" spans="1:186" ht="14">
      <c r="A5" s="173" t="s">
        <v>478</v>
      </c>
      <c r="B5" s="173" t="s">
        <v>479</v>
      </c>
      <c r="C5" s="173" t="s">
        <v>480</v>
      </c>
      <c r="D5" s="175" t="s">
        <v>481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/>
      <c r="Q5" s="173" t="s">
        <v>482</v>
      </c>
      <c r="T5" s="158">
        <f>T4+U4+V4</f>
        <v>0</v>
      </c>
      <c r="U5" s="159"/>
      <c r="V5" s="160"/>
      <c r="W5" s="161">
        <f>W4+X4+Y4</f>
        <v>0</v>
      </c>
      <c r="X5" s="162"/>
      <c r="Y5" s="163"/>
      <c r="Z5" s="155">
        <f>Z4+AA4+AB4+AC4+AD4</f>
        <v>0</v>
      </c>
      <c r="AA5" s="156"/>
      <c r="AB5" s="156"/>
      <c r="AC5" s="156"/>
      <c r="AD5" s="157"/>
      <c r="AG5" s="158">
        <f>AG4+AH4+AI4</f>
        <v>0</v>
      </c>
      <c r="AH5" s="159"/>
      <c r="AI5" s="160"/>
      <c r="AJ5" s="161">
        <f>AJ4+AK4+AL4</f>
        <v>0</v>
      </c>
      <c r="AK5" s="162"/>
      <c r="AL5" s="163"/>
      <c r="AM5" s="155">
        <f>AM4+AN4+AO4+AP4+AQ4</f>
        <v>0</v>
      </c>
      <c r="AN5" s="156"/>
      <c r="AO5" s="156"/>
      <c r="AP5" s="156"/>
      <c r="AQ5" s="157"/>
      <c r="AT5" s="158">
        <f>AT4+AU4+AV4</f>
        <v>0</v>
      </c>
      <c r="AU5" s="159"/>
      <c r="AV5" s="160"/>
      <c r="AW5" s="161">
        <f>AW4+AX4+AY4</f>
        <v>0</v>
      </c>
      <c r="AX5" s="162"/>
      <c r="AY5" s="163"/>
      <c r="AZ5" s="155">
        <f>AZ4+BA4+BB4+BC4+BD4</f>
        <v>0</v>
      </c>
      <c r="BA5" s="156"/>
      <c r="BB5" s="156"/>
      <c r="BC5" s="156"/>
      <c r="BD5" s="157"/>
      <c r="BG5" s="158">
        <f>BG4+BH4+BI4</f>
        <v>0</v>
      </c>
      <c r="BH5" s="159"/>
      <c r="BI5" s="160"/>
      <c r="BJ5" s="161">
        <f>BJ4+BK4+BL4</f>
        <v>0</v>
      </c>
      <c r="BK5" s="162"/>
      <c r="BL5" s="163"/>
      <c r="BM5" s="155">
        <f>BM4+BN4+BO4+BP4+BQ4</f>
        <v>0</v>
      </c>
      <c r="BN5" s="156"/>
      <c r="BO5" s="156"/>
      <c r="BP5" s="156"/>
      <c r="BQ5" s="157"/>
      <c r="BT5" s="158">
        <f>BT4+BU4+BV4</f>
        <v>0</v>
      </c>
      <c r="BU5" s="159"/>
      <c r="BV5" s="160"/>
      <c r="BW5" s="161">
        <f>BW4+BX4+BY4</f>
        <v>0</v>
      </c>
      <c r="BX5" s="162"/>
      <c r="BY5" s="163"/>
      <c r="BZ5" s="155">
        <f>BZ4+CA4+CB4+CC4+CD4</f>
        <v>0</v>
      </c>
      <c r="CA5" s="156"/>
      <c r="CB5" s="156"/>
      <c r="CC5" s="156"/>
      <c r="CD5" s="157"/>
      <c r="CG5" s="158">
        <f>CG4+CH4+CI4</f>
        <v>0</v>
      </c>
      <c r="CH5" s="159"/>
      <c r="CI5" s="160"/>
      <c r="CJ5" s="161">
        <f>CJ4+CK4+CL4</f>
        <v>0</v>
      </c>
      <c r="CK5" s="162"/>
      <c r="CL5" s="163"/>
      <c r="CM5" s="155">
        <f>CM4+CN4+CO4+CP4+CQ4</f>
        <v>0</v>
      </c>
      <c r="CN5" s="156"/>
      <c r="CO5" s="156"/>
      <c r="CP5" s="156"/>
      <c r="CQ5" s="157"/>
      <c r="CT5" s="158">
        <f>CT4+CU4+CV4</f>
        <v>0</v>
      </c>
      <c r="CU5" s="159"/>
      <c r="CV5" s="160"/>
      <c r="CW5" s="161">
        <f>CW4+CX4+CY4</f>
        <v>0</v>
      </c>
      <c r="CX5" s="162"/>
      <c r="CY5" s="163"/>
      <c r="CZ5" s="155">
        <f>CZ4+DA4+DB4+DC4+DD4</f>
        <v>0</v>
      </c>
      <c r="DA5" s="156"/>
      <c r="DB5" s="156"/>
      <c r="DC5" s="156"/>
      <c r="DD5" s="157"/>
      <c r="DG5" s="158">
        <f>DG4+DH4+DI4</f>
        <v>0</v>
      </c>
      <c r="DH5" s="159"/>
      <c r="DI5" s="160"/>
      <c r="DJ5" s="161">
        <f>DJ4+DK4+DL4</f>
        <v>0</v>
      </c>
      <c r="DK5" s="162"/>
      <c r="DL5" s="163"/>
      <c r="DM5" s="155">
        <f>DM4+DN4+DO4+DP4+DQ4</f>
        <v>0</v>
      </c>
      <c r="DN5" s="156"/>
      <c r="DO5" s="156"/>
      <c r="DP5" s="156"/>
      <c r="DQ5" s="157"/>
      <c r="DT5" s="158">
        <f>DT4+DU4+DV4</f>
        <v>0</v>
      </c>
      <c r="DU5" s="159"/>
      <c r="DV5" s="160"/>
      <c r="DW5" s="161">
        <f>DW4+DX4+DY4</f>
        <v>0</v>
      </c>
      <c r="DX5" s="162"/>
      <c r="DY5" s="163"/>
      <c r="DZ5" s="155">
        <f>DZ4+EA4+EB4+EC4+ED4</f>
        <v>0</v>
      </c>
      <c r="EA5" s="156"/>
      <c r="EB5" s="156"/>
      <c r="EC5" s="156"/>
      <c r="ED5" s="157"/>
      <c r="EG5" s="158">
        <f>EG4+EH4+EI4</f>
        <v>0</v>
      </c>
      <c r="EH5" s="159"/>
      <c r="EI5" s="160"/>
      <c r="EJ5" s="161">
        <f>EJ4+EK4+EL4</f>
        <v>0</v>
      </c>
      <c r="EK5" s="162"/>
      <c r="EL5" s="163"/>
      <c r="EM5" s="155">
        <f>EM4+EN4+EO4+EP4+EQ4</f>
        <v>0</v>
      </c>
      <c r="EN5" s="156"/>
      <c r="EO5" s="156"/>
      <c r="EP5" s="156"/>
      <c r="EQ5" s="157"/>
      <c r="ET5" s="158">
        <f>ET4+EU4+EV4</f>
        <v>0</v>
      </c>
      <c r="EU5" s="159"/>
      <c r="EV5" s="160"/>
      <c r="EW5" s="161">
        <f>EW4+EX4+EY4</f>
        <v>0</v>
      </c>
      <c r="EX5" s="162"/>
      <c r="EY5" s="163"/>
      <c r="EZ5" s="155">
        <f>EZ4+FA4+FB4+FC4+FD4</f>
        <v>0</v>
      </c>
      <c r="FA5" s="156"/>
      <c r="FB5" s="156"/>
      <c r="FC5" s="156"/>
      <c r="FD5" s="157"/>
      <c r="FG5" s="158">
        <f>FG4+FH4+FI4</f>
        <v>0</v>
      </c>
      <c r="FH5" s="159"/>
      <c r="FI5" s="160"/>
      <c r="FJ5" s="161">
        <f>FJ4+FK4+FL4</f>
        <v>0</v>
      </c>
      <c r="FK5" s="162"/>
      <c r="FL5" s="163"/>
      <c r="FM5" s="155">
        <f>FM4+FN4+FO4+FP4+FQ4</f>
        <v>0</v>
      </c>
      <c r="FN5" s="156"/>
      <c r="FO5" s="156"/>
      <c r="FP5" s="156"/>
      <c r="FQ5" s="157"/>
      <c r="FT5" s="158">
        <f>FT4+FU4+FV4</f>
        <v>0</v>
      </c>
      <c r="FU5" s="159"/>
      <c r="FV5" s="160"/>
      <c r="FW5" s="161">
        <f>FW4+FX4+FY4</f>
        <v>0</v>
      </c>
      <c r="FX5" s="162"/>
      <c r="FY5" s="163"/>
      <c r="FZ5" s="155">
        <f>FZ4+GA4+GB4+GC4+GD4</f>
        <v>0</v>
      </c>
      <c r="GA5" s="156"/>
      <c r="GB5" s="156"/>
      <c r="GC5" s="156"/>
      <c r="GD5" s="157"/>
    </row>
    <row r="6" spans="1:186" ht="13.5" thickBot="1">
      <c r="A6" s="174"/>
      <c r="B6" s="174"/>
      <c r="C6" s="174"/>
      <c r="D6" s="110" t="s">
        <v>2</v>
      </c>
      <c r="E6" s="110" t="s">
        <v>15</v>
      </c>
      <c r="F6" s="110" t="s">
        <v>16</v>
      </c>
      <c r="G6" s="110" t="s">
        <v>17</v>
      </c>
      <c r="H6" s="110" t="s">
        <v>18</v>
      </c>
      <c r="I6" s="110" t="s">
        <v>19</v>
      </c>
      <c r="J6" s="110" t="s">
        <v>20</v>
      </c>
      <c r="K6" s="110" t="s">
        <v>21</v>
      </c>
      <c r="L6" s="110" t="s">
        <v>22</v>
      </c>
      <c r="M6" s="110" t="s">
        <v>23</v>
      </c>
      <c r="N6" s="110" t="s">
        <v>24</v>
      </c>
      <c r="O6" s="110" t="s">
        <v>25</v>
      </c>
      <c r="P6" s="110" t="s">
        <v>483</v>
      </c>
      <c r="Q6" s="174"/>
      <c r="S6" s="103" t="s">
        <v>511</v>
      </c>
      <c r="T6" s="103"/>
      <c r="V6" s="103"/>
      <c r="AF6" s="103" t="s">
        <v>511</v>
      </c>
      <c r="AG6" s="103"/>
      <c r="AI6" s="103"/>
      <c r="AS6" s="103" t="s">
        <v>511</v>
      </c>
      <c r="AT6" s="103"/>
      <c r="AV6" s="103"/>
      <c r="BF6" s="103" t="s">
        <v>511</v>
      </c>
      <c r="BG6" s="103"/>
      <c r="BI6" s="103"/>
      <c r="BS6" s="103" t="s">
        <v>511</v>
      </c>
      <c r="BT6" s="103"/>
      <c r="BV6" s="103"/>
      <c r="CF6" s="103" t="s">
        <v>511</v>
      </c>
      <c r="CG6" s="103"/>
      <c r="CI6" s="103"/>
      <c r="CS6" s="103" t="s">
        <v>511</v>
      </c>
      <c r="CT6" s="103"/>
      <c r="CV6" s="103"/>
      <c r="DF6" s="103" t="s">
        <v>511</v>
      </c>
      <c r="DG6" s="103"/>
      <c r="DI6" s="103"/>
      <c r="DS6" s="103" t="s">
        <v>511</v>
      </c>
      <c r="DT6" s="103"/>
      <c r="DV6" s="103"/>
      <c r="EF6" s="103" t="s">
        <v>511</v>
      </c>
      <c r="EG6" s="103"/>
      <c r="EI6" s="103"/>
      <c r="ES6" s="103" t="s">
        <v>511</v>
      </c>
      <c r="ET6" s="103"/>
      <c r="EV6" s="103"/>
      <c r="FF6" s="103" t="s">
        <v>511</v>
      </c>
      <c r="FG6" s="103"/>
      <c r="FI6" s="103"/>
      <c r="FS6" s="103" t="s">
        <v>511</v>
      </c>
      <c r="FT6" s="103"/>
      <c r="FV6" s="103"/>
    </row>
    <row r="7" spans="1:186" ht="32.15" customHeight="1" thickTop="1">
      <c r="A7" s="111">
        <v>1</v>
      </c>
      <c r="B7" s="126" t="s">
        <v>499</v>
      </c>
      <c r="C7" s="153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18">
        <f>SUM(D7:O7)</f>
        <v>0</v>
      </c>
      <c r="Q7" s="113"/>
      <c r="S7" s="146" t="str">
        <f>IFERROR(IF(VLOOKUP($C7,$C7:$O7,MATCH(S$4,$D$6:$O$6,0)+1,FALSE)="","",VLOOKUP($C7,$C7:$O7,MATCH(S$4,$D$6:$O$6,0)+1,FALSE)),"")</f>
        <v/>
      </c>
      <c r="T7" s="103"/>
      <c r="V7" s="103"/>
      <c r="AF7" s="146" t="str">
        <f>IFERROR(IF(VLOOKUP($C7,$C7:$O7,MATCH(AF$4,$D$6:$O$6,0)+1,FALSE)="","",VLOOKUP($C7,$C7:$O7,MATCH(AF$4,$D$6:$O$6,0)+1,FALSE)),"")</f>
        <v/>
      </c>
      <c r="AG7" s="103"/>
      <c r="AI7" s="103"/>
      <c r="AS7" s="146" t="str">
        <f>IFERROR(IF(VLOOKUP($C7,$C7:$O7,MATCH(AS$4,$D$6:$O$6,0)+1,FALSE)="","",VLOOKUP($C7,$C7:$O7,MATCH(AS$4,$D$6:$O$6,0)+1,FALSE)),"")</f>
        <v/>
      </c>
      <c r="AT7" s="103"/>
      <c r="AV7" s="103"/>
      <c r="BF7" s="146" t="str">
        <f>IFERROR(IF(VLOOKUP($C7,$C7:$O7,MATCH(BF$4,$D$6:$O$6,0)+1,FALSE)="","",VLOOKUP($C7,$C7:$O7,MATCH(BF$4,$D$6:$O$6,0)+1,FALSE)),"")</f>
        <v/>
      </c>
      <c r="BG7" s="103"/>
      <c r="BI7" s="103"/>
      <c r="BS7" s="146" t="str">
        <f>IFERROR(IF(VLOOKUP($C7,$C7:$O7,MATCH(BS$4,$D$6:$O$6,0)+1,FALSE)="","",VLOOKUP($C7,$C7:$O7,MATCH(BS$4,$D$6:$O$6,0)+1,FALSE)),"")</f>
        <v/>
      </c>
      <c r="BT7" s="103"/>
      <c r="BV7" s="103"/>
      <c r="CF7" s="146" t="str">
        <f>IFERROR(IF(VLOOKUP($C7,$C7:$O7,MATCH(CF$4,$D$6:$O$6,0)+1,FALSE)="","",VLOOKUP($C7,$C7:$O7,MATCH(CF$4,$D$6:$O$6,0)+1,FALSE)),"")</f>
        <v/>
      </c>
      <c r="CG7" s="103"/>
      <c r="CI7" s="103"/>
      <c r="CS7" s="146" t="str">
        <f>IFERROR(IF(VLOOKUP($C7,$C7:$O7,MATCH(CS$4,$D$6:$O$6,0)+1,FALSE)="","",VLOOKUP($C7,$C7:$O7,MATCH(CS$4,$D$6:$O$6,0)+1,FALSE)),"")</f>
        <v/>
      </c>
      <c r="CT7" s="103"/>
      <c r="CV7" s="103"/>
      <c r="DF7" s="146" t="str">
        <f>IFERROR(IF(VLOOKUP($C7,$C7:$O7,MATCH(DF$4,$D$6:$O$6,0)+1,FALSE)="","",VLOOKUP($C7,$C7:$O7,MATCH(DF$4,$D$6:$O$6,0)+1,FALSE)),"")</f>
        <v/>
      </c>
      <c r="DG7" s="103"/>
      <c r="DI7" s="103"/>
      <c r="DS7" s="146" t="str">
        <f>IFERROR(IF(VLOOKUP($C7,$C7:$O7,MATCH(DS$4,$D$6:$O$6,0)+1,FALSE)="","",VLOOKUP($C7,$C7:$O7,MATCH(DS$4,$D$6:$O$6,0)+1,FALSE)),"")</f>
        <v/>
      </c>
      <c r="DT7" s="103"/>
      <c r="DV7" s="103"/>
      <c r="EF7" s="146" t="str">
        <f>IFERROR(IF(VLOOKUP($C7,$C7:$O7,MATCH(EF$4,$D$6:$O$6,0)+1,FALSE)="","",VLOOKUP($C7,$C7:$O7,MATCH(EF$4,$D$6:$O$6,0)+1,FALSE)),"")</f>
        <v/>
      </c>
      <c r="EG7" s="103"/>
      <c r="EI7" s="103"/>
      <c r="ES7" s="146" t="str">
        <f>IFERROR(IF(VLOOKUP($C7,$C7:$O7,MATCH(ES$4,$D$6:$O$6,0)+1,FALSE)="","",VLOOKUP($C7,$C7:$O7,MATCH(ES$4,$D$6:$O$6,0)+1,FALSE)),"")</f>
        <v/>
      </c>
      <c r="ET7" s="103"/>
      <c r="EV7" s="103"/>
      <c r="FF7" s="146" t="str">
        <f>IFERROR(IF(VLOOKUP($C7,$C7:$O7,MATCH(FF$4,$D$6:$O$6,0)+1,FALSE)="","",VLOOKUP($C7,$C7:$O7,MATCH(FF$4,$D$6:$O$6,0)+1,FALSE)),"")</f>
        <v/>
      </c>
      <c r="FG7" s="103"/>
      <c r="FI7" s="103"/>
      <c r="FS7" s="146" t="str">
        <f>IFERROR(IF(VLOOKUP($C7,$C7:$O7,MATCH(FS$4,$D$6:$O$6,0)+1,FALSE)="","",VLOOKUP($C7,$C7:$O7,MATCH(FS$4,$D$6:$O$6,0)+1,FALSE)),"")</f>
        <v/>
      </c>
      <c r="FT7" s="103"/>
      <c r="FV7" s="103"/>
    </row>
    <row r="8" spans="1:186" ht="32.15" customHeight="1">
      <c r="A8" s="114">
        <v>2</v>
      </c>
      <c r="B8" s="127" t="s">
        <v>501</v>
      </c>
      <c r="C8" s="15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18">
        <f t="shared" ref="P8:P56" si="0">SUM(D8:O8)</f>
        <v>0</v>
      </c>
      <c r="Q8" s="113"/>
      <c r="S8" s="146" t="str">
        <f t="shared" ref="S8:S56" si="1">IFERROR(IF(VLOOKUP($C8,$C8:$O8,MATCH(S$4,$D$6:$O$6,0)+1,FALSE)="","",VLOOKUP($C8,$C8:$O8,MATCH(S$4,$D$6:$O$6,0)+1,FALSE)),"")</f>
        <v/>
      </c>
      <c r="T8" s="103"/>
      <c r="V8" s="103"/>
      <c r="AF8" s="146" t="str">
        <f t="shared" ref="AF8:AF56" si="2">IFERROR(IF(VLOOKUP($C8,$C8:$O8,MATCH(AF$4,$D$6:$O$6,0)+1,FALSE)="","",VLOOKUP($C8,$C8:$O8,MATCH(AF$4,$D$6:$O$6,0)+1,FALSE)),"")</f>
        <v/>
      </c>
      <c r="AG8" s="103"/>
      <c r="AI8" s="103"/>
      <c r="AS8" s="146" t="str">
        <f t="shared" ref="AS8:AS56" si="3">IFERROR(IF(VLOOKUP($C8,$C8:$O8,MATCH(AS$4,$D$6:$O$6,0)+1,FALSE)="","",VLOOKUP($C8,$C8:$O8,MATCH(AS$4,$D$6:$O$6,0)+1,FALSE)),"")</f>
        <v/>
      </c>
      <c r="AT8" s="103"/>
      <c r="AV8" s="103"/>
      <c r="BF8" s="146" t="str">
        <f t="shared" ref="BF8:BF56" si="4">IFERROR(IF(VLOOKUP($C8,$C8:$O8,MATCH(BF$4,$D$6:$O$6,0)+1,FALSE)="","",VLOOKUP($C8,$C8:$O8,MATCH(BF$4,$D$6:$O$6,0)+1,FALSE)),"")</f>
        <v/>
      </c>
      <c r="BG8" s="103"/>
      <c r="BI8" s="103"/>
      <c r="BS8" s="146" t="str">
        <f t="shared" ref="BS8:BS56" si="5">IFERROR(IF(VLOOKUP($C8,$C8:$O8,MATCH(BS$4,$D$6:$O$6,0)+1,FALSE)="","",VLOOKUP($C8,$C8:$O8,MATCH(BS$4,$D$6:$O$6,0)+1,FALSE)),"")</f>
        <v/>
      </c>
      <c r="BT8" s="103"/>
      <c r="BV8" s="103"/>
      <c r="CF8" s="146" t="str">
        <f t="shared" ref="CF8:CF56" si="6">IFERROR(IF(VLOOKUP($C8,$C8:$O8,MATCH(CF$4,$D$6:$O$6,0)+1,FALSE)="","",VLOOKUP($C8,$C8:$O8,MATCH(CF$4,$D$6:$O$6,0)+1,FALSE)),"")</f>
        <v/>
      </c>
      <c r="CG8" s="103"/>
      <c r="CI8" s="103"/>
      <c r="CS8" s="146" t="str">
        <f t="shared" ref="CS8:CS56" si="7">IFERROR(IF(VLOOKUP($C8,$C8:$O8,MATCH(CS$4,$D$6:$O$6,0)+1,FALSE)="","",VLOOKUP($C8,$C8:$O8,MATCH(CS$4,$D$6:$O$6,0)+1,FALSE)),"")</f>
        <v/>
      </c>
      <c r="CT8" s="103"/>
      <c r="CV8" s="103"/>
      <c r="DF8" s="146" t="str">
        <f t="shared" ref="DF8:DF56" si="8">IFERROR(IF(VLOOKUP($C8,$C8:$O8,MATCH(DF$4,$D$6:$O$6,0)+1,FALSE)="","",VLOOKUP($C8,$C8:$O8,MATCH(DF$4,$D$6:$O$6,0)+1,FALSE)),"")</f>
        <v/>
      </c>
      <c r="DG8" s="103"/>
      <c r="DI8" s="103"/>
      <c r="DS8" s="146" t="str">
        <f t="shared" ref="DS8:DS56" si="9">IFERROR(IF(VLOOKUP($C8,$C8:$O8,MATCH(DS$4,$D$6:$O$6,0)+1,FALSE)="","",VLOOKUP($C8,$C8:$O8,MATCH(DS$4,$D$6:$O$6,0)+1,FALSE)),"")</f>
        <v/>
      </c>
      <c r="DT8" s="103"/>
      <c r="DV8" s="103"/>
      <c r="EF8" s="146" t="str">
        <f t="shared" ref="EF8:EF56" si="10">IFERROR(IF(VLOOKUP($C8,$C8:$O8,MATCH(EF$4,$D$6:$O$6,0)+1,FALSE)="","",VLOOKUP($C8,$C8:$O8,MATCH(EF$4,$D$6:$O$6,0)+1,FALSE)),"")</f>
        <v/>
      </c>
      <c r="EG8" s="103"/>
      <c r="EI8" s="103"/>
      <c r="ES8" s="146" t="str">
        <f t="shared" ref="ES8:ES56" si="11">IFERROR(IF(VLOOKUP($C8,$C8:$O8,MATCH(ES$4,$D$6:$O$6,0)+1,FALSE)="","",VLOOKUP($C8,$C8:$O8,MATCH(ES$4,$D$6:$O$6,0)+1,FALSE)),"")</f>
        <v/>
      </c>
      <c r="ET8" s="103"/>
      <c r="EV8" s="103"/>
      <c r="FF8" s="146" t="str">
        <f t="shared" ref="FF8:FF56" si="12">IFERROR(IF(VLOOKUP($C8,$C8:$O8,MATCH(FF$4,$D$6:$O$6,0)+1,FALSE)="","",VLOOKUP($C8,$C8:$O8,MATCH(FF$4,$D$6:$O$6,0)+1,FALSE)),"")</f>
        <v/>
      </c>
      <c r="FG8" s="103"/>
      <c r="FI8" s="103"/>
      <c r="FS8" s="146" t="str">
        <f t="shared" ref="FS8:FS56" si="13">IFERROR(IF(VLOOKUP($C8,$C8:$O8,MATCH(FS$4,$D$6:$O$6,0)+1,FALSE)="","",VLOOKUP($C8,$C8:$O8,MATCH(FS$4,$D$6:$O$6,0)+1,FALSE)),"")</f>
        <v/>
      </c>
      <c r="FT8" s="103"/>
      <c r="FV8" s="103"/>
    </row>
    <row r="9" spans="1:186" ht="32.15" customHeight="1">
      <c r="A9" s="114">
        <v>3</v>
      </c>
      <c r="B9" s="115"/>
      <c r="C9" s="15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18">
        <f t="shared" si="0"/>
        <v>0</v>
      </c>
      <c r="Q9" s="113"/>
      <c r="S9" s="146" t="str">
        <f t="shared" si="1"/>
        <v/>
      </c>
      <c r="T9" s="103"/>
      <c r="V9" s="103"/>
      <c r="AF9" s="146" t="str">
        <f t="shared" si="2"/>
        <v/>
      </c>
      <c r="AG9" s="103"/>
      <c r="AI9" s="103"/>
      <c r="AS9" s="146" t="str">
        <f t="shared" si="3"/>
        <v/>
      </c>
      <c r="AT9" s="103"/>
      <c r="AV9" s="103"/>
      <c r="BF9" s="146" t="str">
        <f t="shared" si="4"/>
        <v/>
      </c>
      <c r="BG9" s="103"/>
      <c r="BI9" s="103"/>
      <c r="BS9" s="146" t="str">
        <f t="shared" si="5"/>
        <v/>
      </c>
      <c r="BT9" s="103"/>
      <c r="BV9" s="103"/>
      <c r="CF9" s="146" t="str">
        <f t="shared" si="6"/>
        <v/>
      </c>
      <c r="CG9" s="103"/>
      <c r="CI9" s="103"/>
      <c r="CS9" s="146" t="str">
        <f t="shared" si="7"/>
        <v/>
      </c>
      <c r="CT9" s="103"/>
      <c r="CV9" s="103"/>
      <c r="DF9" s="146" t="str">
        <f t="shared" si="8"/>
        <v/>
      </c>
      <c r="DG9" s="103"/>
      <c r="DI9" s="103"/>
      <c r="DS9" s="146" t="str">
        <f t="shared" si="9"/>
        <v/>
      </c>
      <c r="DT9" s="103"/>
      <c r="DV9" s="103"/>
      <c r="EF9" s="146" t="str">
        <f t="shared" si="10"/>
        <v/>
      </c>
      <c r="EG9" s="103"/>
      <c r="EI9" s="103"/>
      <c r="ES9" s="146" t="str">
        <f t="shared" si="11"/>
        <v/>
      </c>
      <c r="ET9" s="103"/>
      <c r="EV9" s="103"/>
      <c r="FF9" s="146" t="str">
        <f t="shared" si="12"/>
        <v/>
      </c>
      <c r="FG9" s="103"/>
      <c r="FI9" s="103"/>
      <c r="FS9" s="146" t="str">
        <f t="shared" si="13"/>
        <v/>
      </c>
      <c r="FT9" s="103"/>
      <c r="FV9" s="103"/>
    </row>
    <row r="10" spans="1:186" ht="32.15" customHeight="1">
      <c r="A10" s="114">
        <v>4</v>
      </c>
      <c r="B10" s="115"/>
      <c r="C10" s="15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18">
        <f t="shared" si="0"/>
        <v>0</v>
      </c>
      <c r="Q10" s="113"/>
      <c r="S10" s="146" t="str">
        <f t="shared" si="1"/>
        <v/>
      </c>
      <c r="T10" s="103"/>
      <c r="V10" s="103"/>
      <c r="AF10" s="146" t="str">
        <f t="shared" si="2"/>
        <v/>
      </c>
      <c r="AG10" s="103"/>
      <c r="AI10" s="103"/>
      <c r="AS10" s="146" t="str">
        <f t="shared" si="3"/>
        <v/>
      </c>
      <c r="AT10" s="103"/>
      <c r="AV10" s="103"/>
      <c r="BF10" s="146" t="str">
        <f t="shared" si="4"/>
        <v/>
      </c>
      <c r="BG10" s="103"/>
      <c r="BI10" s="103"/>
      <c r="BS10" s="146" t="str">
        <f t="shared" si="5"/>
        <v/>
      </c>
      <c r="BT10" s="103"/>
      <c r="BV10" s="103"/>
      <c r="CF10" s="146" t="str">
        <f t="shared" si="6"/>
        <v/>
      </c>
      <c r="CG10" s="103"/>
      <c r="CI10" s="103"/>
      <c r="CS10" s="146" t="str">
        <f t="shared" si="7"/>
        <v/>
      </c>
      <c r="CT10" s="103"/>
      <c r="CV10" s="103"/>
      <c r="DF10" s="146" t="str">
        <f t="shared" si="8"/>
        <v/>
      </c>
      <c r="DG10" s="103"/>
      <c r="DI10" s="103"/>
      <c r="DS10" s="146" t="str">
        <f t="shared" si="9"/>
        <v/>
      </c>
      <c r="DT10" s="103"/>
      <c r="DV10" s="103"/>
      <c r="EF10" s="146" t="str">
        <f t="shared" si="10"/>
        <v/>
      </c>
      <c r="EG10" s="103"/>
      <c r="EI10" s="103"/>
      <c r="ES10" s="146" t="str">
        <f t="shared" si="11"/>
        <v/>
      </c>
      <c r="ET10" s="103"/>
      <c r="EV10" s="103"/>
      <c r="FF10" s="146" t="str">
        <f t="shared" si="12"/>
        <v/>
      </c>
      <c r="FG10" s="103"/>
      <c r="FI10" s="103"/>
      <c r="FS10" s="146" t="str">
        <f t="shared" si="13"/>
        <v/>
      </c>
      <c r="FT10" s="103"/>
      <c r="FV10" s="103"/>
    </row>
    <row r="11" spans="1:186" ht="32.15" customHeight="1">
      <c r="A11" s="114">
        <v>5</v>
      </c>
      <c r="B11" s="115"/>
      <c r="C11" s="154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18">
        <f t="shared" si="0"/>
        <v>0</v>
      </c>
      <c r="Q11" s="113"/>
      <c r="S11" s="146" t="str">
        <f t="shared" si="1"/>
        <v/>
      </c>
      <c r="T11" s="103"/>
      <c r="V11" s="103"/>
      <c r="AF11" s="146" t="str">
        <f t="shared" si="2"/>
        <v/>
      </c>
      <c r="AG11" s="103"/>
      <c r="AI11" s="103"/>
      <c r="AS11" s="146" t="str">
        <f t="shared" si="3"/>
        <v/>
      </c>
      <c r="AT11" s="103"/>
      <c r="AV11" s="103"/>
      <c r="BF11" s="146" t="str">
        <f t="shared" si="4"/>
        <v/>
      </c>
      <c r="BG11" s="103"/>
      <c r="BI11" s="103"/>
      <c r="BS11" s="146" t="str">
        <f t="shared" si="5"/>
        <v/>
      </c>
      <c r="BT11" s="103"/>
      <c r="BV11" s="103"/>
      <c r="CF11" s="146" t="str">
        <f t="shared" si="6"/>
        <v/>
      </c>
      <c r="CG11" s="103"/>
      <c r="CI11" s="103"/>
      <c r="CS11" s="146" t="str">
        <f t="shared" si="7"/>
        <v/>
      </c>
      <c r="CT11" s="103"/>
      <c r="CV11" s="103"/>
      <c r="DF11" s="146" t="str">
        <f t="shared" si="8"/>
        <v/>
      </c>
      <c r="DG11" s="103"/>
      <c r="DI11" s="103"/>
      <c r="DS11" s="146" t="str">
        <f t="shared" si="9"/>
        <v/>
      </c>
      <c r="DT11" s="103"/>
      <c r="DV11" s="103"/>
      <c r="EF11" s="146" t="str">
        <f t="shared" si="10"/>
        <v/>
      </c>
      <c r="EG11" s="103"/>
      <c r="EI11" s="103"/>
      <c r="ES11" s="146" t="str">
        <f t="shared" si="11"/>
        <v/>
      </c>
      <c r="ET11" s="103"/>
      <c r="EV11" s="103"/>
      <c r="FF11" s="146" t="str">
        <f t="shared" si="12"/>
        <v/>
      </c>
      <c r="FG11" s="103"/>
      <c r="FI11" s="103"/>
      <c r="FS11" s="146" t="str">
        <f t="shared" si="13"/>
        <v/>
      </c>
      <c r="FT11" s="103"/>
      <c r="FV11" s="103"/>
    </row>
    <row r="12" spans="1:186" ht="32.15" customHeight="1">
      <c r="A12" s="114">
        <v>6</v>
      </c>
      <c r="B12" s="115"/>
      <c r="C12" s="148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18">
        <f t="shared" si="0"/>
        <v>0</v>
      </c>
      <c r="Q12" s="113"/>
      <c r="S12" s="146" t="str">
        <f t="shared" si="1"/>
        <v/>
      </c>
      <c r="T12" s="103"/>
      <c r="V12" s="103"/>
      <c r="AF12" s="146" t="str">
        <f t="shared" si="2"/>
        <v/>
      </c>
      <c r="AG12" s="103"/>
      <c r="AI12" s="103"/>
      <c r="AS12" s="146" t="str">
        <f t="shared" si="3"/>
        <v/>
      </c>
      <c r="AT12" s="103"/>
      <c r="AV12" s="103"/>
      <c r="BF12" s="146" t="str">
        <f t="shared" si="4"/>
        <v/>
      </c>
      <c r="BG12" s="103"/>
      <c r="BI12" s="103"/>
      <c r="BS12" s="146" t="str">
        <f t="shared" si="5"/>
        <v/>
      </c>
      <c r="BT12" s="103"/>
      <c r="BV12" s="103"/>
      <c r="CF12" s="146" t="str">
        <f t="shared" si="6"/>
        <v/>
      </c>
      <c r="CG12" s="103"/>
      <c r="CI12" s="103"/>
      <c r="CS12" s="146" t="str">
        <f t="shared" si="7"/>
        <v/>
      </c>
      <c r="CT12" s="103"/>
      <c r="CV12" s="103"/>
      <c r="DF12" s="146" t="str">
        <f t="shared" si="8"/>
        <v/>
      </c>
      <c r="DG12" s="103"/>
      <c r="DI12" s="103"/>
      <c r="DS12" s="146" t="str">
        <f t="shared" si="9"/>
        <v/>
      </c>
      <c r="DT12" s="103"/>
      <c r="DV12" s="103"/>
      <c r="EF12" s="146" t="str">
        <f t="shared" si="10"/>
        <v/>
      </c>
      <c r="EG12" s="103"/>
      <c r="EI12" s="103"/>
      <c r="ES12" s="146" t="str">
        <f t="shared" si="11"/>
        <v/>
      </c>
      <c r="ET12" s="103"/>
      <c r="EV12" s="103"/>
      <c r="FF12" s="146" t="str">
        <f t="shared" si="12"/>
        <v/>
      </c>
      <c r="FG12" s="103"/>
      <c r="FI12" s="103"/>
      <c r="FS12" s="146" t="str">
        <f t="shared" si="13"/>
        <v/>
      </c>
      <c r="FT12" s="103"/>
      <c r="FV12" s="103"/>
    </row>
    <row r="13" spans="1:186" ht="32.15" customHeight="1">
      <c r="A13" s="114">
        <v>7</v>
      </c>
      <c r="B13" s="115"/>
      <c r="C13" s="148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18">
        <f t="shared" si="0"/>
        <v>0</v>
      </c>
      <c r="Q13" s="113"/>
      <c r="S13" s="146" t="str">
        <f t="shared" si="1"/>
        <v/>
      </c>
      <c r="T13" s="103"/>
      <c r="V13" s="103"/>
      <c r="AF13" s="146" t="str">
        <f t="shared" si="2"/>
        <v/>
      </c>
      <c r="AG13" s="103"/>
      <c r="AI13" s="103"/>
      <c r="AS13" s="146" t="str">
        <f t="shared" si="3"/>
        <v/>
      </c>
      <c r="AT13" s="103"/>
      <c r="AV13" s="103"/>
      <c r="BF13" s="146" t="str">
        <f t="shared" si="4"/>
        <v/>
      </c>
      <c r="BG13" s="103"/>
      <c r="BI13" s="103"/>
      <c r="BS13" s="146" t="str">
        <f t="shared" si="5"/>
        <v/>
      </c>
      <c r="BT13" s="103"/>
      <c r="BV13" s="103"/>
      <c r="CF13" s="146" t="str">
        <f t="shared" si="6"/>
        <v/>
      </c>
      <c r="CG13" s="103"/>
      <c r="CI13" s="103"/>
      <c r="CS13" s="146" t="str">
        <f t="shared" si="7"/>
        <v/>
      </c>
      <c r="CT13" s="103"/>
      <c r="CV13" s="103"/>
      <c r="DF13" s="146" t="str">
        <f t="shared" si="8"/>
        <v/>
      </c>
      <c r="DG13" s="103"/>
      <c r="DI13" s="103"/>
      <c r="DS13" s="146" t="str">
        <f t="shared" si="9"/>
        <v/>
      </c>
      <c r="DT13" s="103"/>
      <c r="DV13" s="103"/>
      <c r="EF13" s="146" t="str">
        <f t="shared" si="10"/>
        <v/>
      </c>
      <c r="EG13" s="103"/>
      <c r="EI13" s="103"/>
      <c r="ES13" s="146" t="str">
        <f t="shared" si="11"/>
        <v/>
      </c>
      <c r="ET13" s="103"/>
      <c r="EV13" s="103"/>
      <c r="FF13" s="146" t="str">
        <f t="shared" si="12"/>
        <v/>
      </c>
      <c r="FG13" s="103"/>
      <c r="FI13" s="103"/>
      <c r="FS13" s="146" t="str">
        <f t="shared" si="13"/>
        <v/>
      </c>
      <c r="FT13" s="103"/>
      <c r="FV13" s="103"/>
    </row>
    <row r="14" spans="1:186" ht="32.15" customHeight="1">
      <c r="A14" s="114">
        <v>8</v>
      </c>
      <c r="B14" s="115"/>
      <c r="C14" s="148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18">
        <f t="shared" si="0"/>
        <v>0</v>
      </c>
      <c r="Q14" s="113"/>
      <c r="S14" s="146" t="str">
        <f t="shared" si="1"/>
        <v/>
      </c>
      <c r="T14" s="103"/>
      <c r="V14" s="103"/>
      <c r="AF14" s="146" t="str">
        <f t="shared" si="2"/>
        <v/>
      </c>
      <c r="AG14" s="103"/>
      <c r="AI14" s="103"/>
      <c r="AS14" s="146" t="str">
        <f t="shared" si="3"/>
        <v/>
      </c>
      <c r="AT14" s="103"/>
      <c r="AV14" s="103"/>
      <c r="BF14" s="146" t="str">
        <f t="shared" si="4"/>
        <v/>
      </c>
      <c r="BG14" s="103"/>
      <c r="BI14" s="103"/>
      <c r="BS14" s="146" t="str">
        <f t="shared" si="5"/>
        <v/>
      </c>
      <c r="BT14" s="103"/>
      <c r="BV14" s="103"/>
      <c r="CF14" s="146" t="str">
        <f t="shared" si="6"/>
        <v/>
      </c>
      <c r="CG14" s="103"/>
      <c r="CI14" s="103"/>
      <c r="CS14" s="146" t="str">
        <f t="shared" si="7"/>
        <v/>
      </c>
      <c r="CT14" s="103"/>
      <c r="CV14" s="103"/>
      <c r="DF14" s="146" t="str">
        <f t="shared" si="8"/>
        <v/>
      </c>
      <c r="DG14" s="103"/>
      <c r="DI14" s="103"/>
      <c r="DS14" s="146" t="str">
        <f t="shared" si="9"/>
        <v/>
      </c>
      <c r="DT14" s="103"/>
      <c r="DV14" s="103"/>
      <c r="EF14" s="146" t="str">
        <f t="shared" si="10"/>
        <v/>
      </c>
      <c r="EG14" s="103"/>
      <c r="EI14" s="103"/>
      <c r="ES14" s="146" t="str">
        <f t="shared" si="11"/>
        <v/>
      </c>
      <c r="ET14" s="103"/>
      <c r="EV14" s="103"/>
      <c r="FF14" s="146" t="str">
        <f t="shared" si="12"/>
        <v/>
      </c>
      <c r="FG14" s="103"/>
      <c r="FI14" s="103"/>
      <c r="FS14" s="146" t="str">
        <f t="shared" si="13"/>
        <v/>
      </c>
      <c r="FT14" s="103"/>
      <c r="FV14" s="103"/>
    </row>
    <row r="15" spans="1:186" ht="32.15" customHeight="1">
      <c r="A15" s="114">
        <v>9</v>
      </c>
      <c r="B15" s="115"/>
      <c r="C15" s="11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18">
        <f t="shared" si="0"/>
        <v>0</v>
      </c>
      <c r="Q15" s="113"/>
      <c r="S15" s="146" t="str">
        <f t="shared" si="1"/>
        <v/>
      </c>
      <c r="T15" s="103"/>
      <c r="V15" s="103"/>
      <c r="AF15" s="146" t="str">
        <f t="shared" si="2"/>
        <v/>
      </c>
      <c r="AG15" s="103"/>
      <c r="AI15" s="103"/>
      <c r="AS15" s="146" t="str">
        <f t="shared" si="3"/>
        <v/>
      </c>
      <c r="AT15" s="103"/>
      <c r="AV15" s="103"/>
      <c r="BF15" s="146" t="str">
        <f t="shared" si="4"/>
        <v/>
      </c>
      <c r="BG15" s="103"/>
      <c r="BI15" s="103"/>
      <c r="BS15" s="146" t="str">
        <f t="shared" si="5"/>
        <v/>
      </c>
      <c r="BT15" s="103"/>
      <c r="BV15" s="103"/>
      <c r="CF15" s="146" t="str">
        <f t="shared" si="6"/>
        <v/>
      </c>
      <c r="CG15" s="103"/>
      <c r="CI15" s="103"/>
      <c r="CS15" s="146" t="str">
        <f t="shared" si="7"/>
        <v/>
      </c>
      <c r="CT15" s="103"/>
      <c r="CV15" s="103"/>
      <c r="DF15" s="146" t="str">
        <f t="shared" si="8"/>
        <v/>
      </c>
      <c r="DG15" s="103"/>
      <c r="DI15" s="103"/>
      <c r="DS15" s="146" t="str">
        <f t="shared" si="9"/>
        <v/>
      </c>
      <c r="DT15" s="103"/>
      <c r="DV15" s="103"/>
      <c r="EF15" s="146" t="str">
        <f t="shared" si="10"/>
        <v/>
      </c>
      <c r="EG15" s="103"/>
      <c r="EI15" s="103"/>
      <c r="ES15" s="146" t="str">
        <f t="shared" si="11"/>
        <v/>
      </c>
      <c r="ET15" s="103"/>
      <c r="EV15" s="103"/>
      <c r="FF15" s="146" t="str">
        <f t="shared" si="12"/>
        <v/>
      </c>
      <c r="FG15" s="103"/>
      <c r="FI15" s="103"/>
      <c r="FS15" s="146" t="str">
        <f t="shared" si="13"/>
        <v/>
      </c>
      <c r="FT15" s="103"/>
      <c r="FV15" s="103"/>
    </row>
    <row r="16" spans="1:186" ht="32.15" customHeight="1">
      <c r="A16" s="114">
        <v>10</v>
      </c>
      <c r="B16" s="115"/>
      <c r="C16" s="11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18">
        <f t="shared" si="0"/>
        <v>0</v>
      </c>
      <c r="Q16" s="113"/>
      <c r="S16" s="146" t="str">
        <f t="shared" si="1"/>
        <v/>
      </c>
      <c r="T16" s="103"/>
      <c r="V16" s="103"/>
      <c r="AF16" s="146" t="str">
        <f t="shared" si="2"/>
        <v/>
      </c>
      <c r="AG16" s="103"/>
      <c r="AI16" s="103"/>
      <c r="AS16" s="146" t="str">
        <f t="shared" si="3"/>
        <v/>
      </c>
      <c r="AT16" s="103"/>
      <c r="AV16" s="103"/>
      <c r="BF16" s="146" t="str">
        <f t="shared" si="4"/>
        <v/>
      </c>
      <c r="BG16" s="103"/>
      <c r="BI16" s="103"/>
      <c r="BS16" s="146" t="str">
        <f t="shared" si="5"/>
        <v/>
      </c>
      <c r="BT16" s="103"/>
      <c r="BV16" s="103"/>
      <c r="CF16" s="146" t="str">
        <f t="shared" si="6"/>
        <v/>
      </c>
      <c r="CG16" s="103"/>
      <c r="CI16" s="103"/>
      <c r="CS16" s="146" t="str">
        <f t="shared" si="7"/>
        <v/>
      </c>
      <c r="CT16" s="103"/>
      <c r="CV16" s="103"/>
      <c r="DF16" s="146" t="str">
        <f t="shared" si="8"/>
        <v/>
      </c>
      <c r="DG16" s="103"/>
      <c r="DI16" s="103"/>
      <c r="DS16" s="146" t="str">
        <f t="shared" si="9"/>
        <v/>
      </c>
      <c r="DT16" s="103"/>
      <c r="DV16" s="103"/>
      <c r="EF16" s="146" t="str">
        <f t="shared" si="10"/>
        <v/>
      </c>
      <c r="EG16" s="103"/>
      <c r="EI16" s="103"/>
      <c r="ES16" s="146" t="str">
        <f t="shared" si="11"/>
        <v/>
      </c>
      <c r="ET16" s="103"/>
      <c r="EV16" s="103"/>
      <c r="FF16" s="146" t="str">
        <f t="shared" si="12"/>
        <v/>
      </c>
      <c r="FG16" s="103"/>
      <c r="FI16" s="103"/>
      <c r="FS16" s="146" t="str">
        <f t="shared" si="13"/>
        <v/>
      </c>
      <c r="FT16" s="103"/>
      <c r="FV16" s="103"/>
    </row>
    <row r="17" spans="1:178" ht="32.15" customHeight="1">
      <c r="A17" s="114">
        <v>11</v>
      </c>
      <c r="B17" s="115"/>
      <c r="C17" s="11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18">
        <f t="shared" si="0"/>
        <v>0</v>
      </c>
      <c r="Q17" s="113"/>
      <c r="S17" s="146" t="str">
        <f t="shared" si="1"/>
        <v/>
      </c>
      <c r="T17" s="103"/>
      <c r="V17" s="103"/>
      <c r="AF17" s="146" t="str">
        <f t="shared" si="2"/>
        <v/>
      </c>
      <c r="AG17" s="103"/>
      <c r="AI17" s="103"/>
      <c r="AS17" s="146" t="str">
        <f t="shared" si="3"/>
        <v/>
      </c>
      <c r="AT17" s="103"/>
      <c r="AV17" s="103"/>
      <c r="BF17" s="146" t="str">
        <f t="shared" si="4"/>
        <v/>
      </c>
      <c r="BG17" s="103"/>
      <c r="BI17" s="103"/>
      <c r="BS17" s="146" t="str">
        <f t="shared" si="5"/>
        <v/>
      </c>
      <c r="BT17" s="103"/>
      <c r="BV17" s="103"/>
      <c r="CF17" s="146" t="str">
        <f t="shared" si="6"/>
        <v/>
      </c>
      <c r="CG17" s="103"/>
      <c r="CI17" s="103"/>
      <c r="CS17" s="146" t="str">
        <f t="shared" si="7"/>
        <v/>
      </c>
      <c r="CT17" s="103"/>
      <c r="CV17" s="103"/>
      <c r="DF17" s="146" t="str">
        <f t="shared" si="8"/>
        <v/>
      </c>
      <c r="DG17" s="103"/>
      <c r="DI17" s="103"/>
      <c r="DS17" s="146" t="str">
        <f t="shared" si="9"/>
        <v/>
      </c>
      <c r="DT17" s="103"/>
      <c r="DV17" s="103"/>
      <c r="EF17" s="146" t="str">
        <f t="shared" si="10"/>
        <v/>
      </c>
      <c r="EG17" s="103"/>
      <c r="EI17" s="103"/>
      <c r="ES17" s="146" t="str">
        <f t="shared" si="11"/>
        <v/>
      </c>
      <c r="ET17" s="103"/>
      <c r="EV17" s="103"/>
      <c r="FF17" s="146" t="str">
        <f t="shared" si="12"/>
        <v/>
      </c>
      <c r="FG17" s="103"/>
      <c r="FI17" s="103"/>
      <c r="FS17" s="146" t="str">
        <f t="shared" si="13"/>
        <v/>
      </c>
      <c r="FT17" s="103"/>
      <c r="FV17" s="103"/>
    </row>
    <row r="18" spans="1:178" ht="32.15" customHeight="1">
      <c r="A18" s="114">
        <v>12</v>
      </c>
      <c r="B18" s="115"/>
      <c r="C18" s="11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18">
        <f t="shared" si="0"/>
        <v>0</v>
      </c>
      <c r="Q18" s="113"/>
      <c r="S18" s="146" t="str">
        <f t="shared" si="1"/>
        <v/>
      </c>
      <c r="T18" s="103"/>
      <c r="V18" s="103"/>
      <c r="AF18" s="146" t="str">
        <f t="shared" si="2"/>
        <v/>
      </c>
      <c r="AG18" s="103"/>
      <c r="AI18" s="103"/>
      <c r="AS18" s="146" t="str">
        <f t="shared" si="3"/>
        <v/>
      </c>
      <c r="AT18" s="103"/>
      <c r="AV18" s="103"/>
      <c r="BF18" s="146" t="str">
        <f t="shared" si="4"/>
        <v/>
      </c>
      <c r="BG18" s="103"/>
      <c r="BI18" s="103"/>
      <c r="BS18" s="146" t="str">
        <f t="shared" si="5"/>
        <v/>
      </c>
      <c r="BT18" s="103"/>
      <c r="BV18" s="103"/>
      <c r="CF18" s="146" t="str">
        <f t="shared" si="6"/>
        <v/>
      </c>
      <c r="CG18" s="103"/>
      <c r="CI18" s="103"/>
      <c r="CS18" s="146" t="str">
        <f t="shared" si="7"/>
        <v/>
      </c>
      <c r="CT18" s="103"/>
      <c r="CV18" s="103"/>
      <c r="DF18" s="146" t="str">
        <f t="shared" si="8"/>
        <v/>
      </c>
      <c r="DG18" s="103"/>
      <c r="DI18" s="103"/>
      <c r="DS18" s="146" t="str">
        <f t="shared" si="9"/>
        <v/>
      </c>
      <c r="DT18" s="103"/>
      <c r="DV18" s="103"/>
      <c r="EF18" s="146" t="str">
        <f t="shared" si="10"/>
        <v/>
      </c>
      <c r="EG18" s="103"/>
      <c r="EI18" s="103"/>
      <c r="ES18" s="146" t="str">
        <f t="shared" si="11"/>
        <v/>
      </c>
      <c r="ET18" s="103"/>
      <c r="EV18" s="103"/>
      <c r="FF18" s="146" t="str">
        <f t="shared" si="12"/>
        <v/>
      </c>
      <c r="FG18" s="103"/>
      <c r="FI18" s="103"/>
      <c r="FS18" s="146" t="str">
        <f t="shared" si="13"/>
        <v/>
      </c>
      <c r="FT18" s="103"/>
      <c r="FV18" s="103"/>
    </row>
    <row r="19" spans="1:178" ht="32.15" customHeight="1">
      <c r="A19" s="114">
        <v>13</v>
      </c>
      <c r="B19" s="115"/>
      <c r="C19" s="11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18">
        <f t="shared" si="0"/>
        <v>0</v>
      </c>
      <c r="Q19" s="113"/>
      <c r="S19" s="146" t="str">
        <f t="shared" si="1"/>
        <v/>
      </c>
      <c r="T19" s="103"/>
      <c r="V19" s="103"/>
      <c r="AF19" s="146" t="str">
        <f t="shared" si="2"/>
        <v/>
      </c>
      <c r="AG19" s="103"/>
      <c r="AI19" s="103"/>
      <c r="AS19" s="146" t="str">
        <f t="shared" si="3"/>
        <v/>
      </c>
      <c r="AT19" s="103"/>
      <c r="AV19" s="103"/>
      <c r="BF19" s="146" t="str">
        <f t="shared" si="4"/>
        <v/>
      </c>
      <c r="BG19" s="103"/>
      <c r="BI19" s="103"/>
      <c r="BS19" s="146" t="str">
        <f t="shared" si="5"/>
        <v/>
      </c>
      <c r="BT19" s="103"/>
      <c r="BV19" s="103"/>
      <c r="CF19" s="146" t="str">
        <f t="shared" si="6"/>
        <v/>
      </c>
      <c r="CG19" s="103"/>
      <c r="CI19" s="103"/>
      <c r="CS19" s="146" t="str">
        <f t="shared" si="7"/>
        <v/>
      </c>
      <c r="CT19" s="103"/>
      <c r="CV19" s="103"/>
      <c r="DF19" s="146" t="str">
        <f t="shared" si="8"/>
        <v/>
      </c>
      <c r="DG19" s="103"/>
      <c r="DI19" s="103"/>
      <c r="DS19" s="146" t="str">
        <f t="shared" si="9"/>
        <v/>
      </c>
      <c r="DT19" s="103"/>
      <c r="DV19" s="103"/>
      <c r="EF19" s="146" t="str">
        <f t="shared" si="10"/>
        <v/>
      </c>
      <c r="EG19" s="103"/>
      <c r="EI19" s="103"/>
      <c r="ES19" s="146" t="str">
        <f t="shared" si="11"/>
        <v/>
      </c>
      <c r="ET19" s="103"/>
      <c r="EV19" s="103"/>
      <c r="FF19" s="146" t="str">
        <f t="shared" si="12"/>
        <v/>
      </c>
      <c r="FG19" s="103"/>
      <c r="FI19" s="103"/>
      <c r="FS19" s="146" t="str">
        <f t="shared" si="13"/>
        <v/>
      </c>
      <c r="FT19" s="103"/>
      <c r="FV19" s="103"/>
    </row>
    <row r="20" spans="1:178" ht="32.15" customHeight="1">
      <c r="A20" s="114">
        <v>14</v>
      </c>
      <c r="B20" s="115"/>
      <c r="C20" s="11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18">
        <f t="shared" si="0"/>
        <v>0</v>
      </c>
      <c r="Q20" s="113"/>
      <c r="S20" s="146" t="str">
        <f t="shared" si="1"/>
        <v/>
      </c>
      <c r="T20" s="103"/>
      <c r="V20" s="103"/>
      <c r="AF20" s="146" t="str">
        <f t="shared" si="2"/>
        <v/>
      </c>
      <c r="AG20" s="103"/>
      <c r="AI20" s="103"/>
      <c r="AS20" s="146" t="str">
        <f t="shared" si="3"/>
        <v/>
      </c>
      <c r="AT20" s="103"/>
      <c r="AV20" s="103"/>
      <c r="BF20" s="146" t="str">
        <f t="shared" si="4"/>
        <v/>
      </c>
      <c r="BG20" s="103"/>
      <c r="BI20" s="103"/>
      <c r="BS20" s="146" t="str">
        <f t="shared" si="5"/>
        <v/>
      </c>
      <c r="BT20" s="103"/>
      <c r="BV20" s="103"/>
      <c r="CF20" s="146" t="str">
        <f t="shared" si="6"/>
        <v/>
      </c>
      <c r="CG20" s="103"/>
      <c r="CI20" s="103"/>
      <c r="CS20" s="146" t="str">
        <f t="shared" si="7"/>
        <v/>
      </c>
      <c r="CT20" s="103"/>
      <c r="CV20" s="103"/>
      <c r="DF20" s="146" t="str">
        <f t="shared" si="8"/>
        <v/>
      </c>
      <c r="DG20" s="103"/>
      <c r="DI20" s="103"/>
      <c r="DS20" s="146" t="str">
        <f t="shared" si="9"/>
        <v/>
      </c>
      <c r="DT20" s="103"/>
      <c r="DV20" s="103"/>
      <c r="EF20" s="146" t="str">
        <f t="shared" si="10"/>
        <v/>
      </c>
      <c r="EG20" s="103"/>
      <c r="EI20" s="103"/>
      <c r="ES20" s="146" t="str">
        <f t="shared" si="11"/>
        <v/>
      </c>
      <c r="ET20" s="103"/>
      <c r="EV20" s="103"/>
      <c r="FF20" s="146" t="str">
        <f t="shared" si="12"/>
        <v/>
      </c>
      <c r="FG20" s="103"/>
      <c r="FI20" s="103"/>
      <c r="FS20" s="146" t="str">
        <f t="shared" si="13"/>
        <v/>
      </c>
      <c r="FT20" s="103"/>
      <c r="FV20" s="103"/>
    </row>
    <row r="21" spans="1:178" ht="32.15" customHeight="1">
      <c r="A21" s="114">
        <v>15</v>
      </c>
      <c r="B21" s="115"/>
      <c r="C21" s="11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18">
        <f t="shared" si="0"/>
        <v>0</v>
      </c>
      <c r="Q21" s="113"/>
      <c r="S21" s="146" t="str">
        <f t="shared" si="1"/>
        <v/>
      </c>
      <c r="T21" s="103"/>
      <c r="V21" s="103"/>
      <c r="AF21" s="146" t="str">
        <f t="shared" si="2"/>
        <v/>
      </c>
      <c r="AG21" s="103"/>
      <c r="AI21" s="103"/>
      <c r="AS21" s="146" t="str">
        <f t="shared" si="3"/>
        <v/>
      </c>
      <c r="AT21" s="103"/>
      <c r="AV21" s="103"/>
      <c r="BF21" s="146" t="str">
        <f t="shared" si="4"/>
        <v/>
      </c>
      <c r="BG21" s="103"/>
      <c r="BI21" s="103"/>
      <c r="BS21" s="146" t="str">
        <f t="shared" si="5"/>
        <v/>
      </c>
      <c r="BT21" s="103"/>
      <c r="BV21" s="103"/>
      <c r="CF21" s="146" t="str">
        <f t="shared" si="6"/>
        <v/>
      </c>
      <c r="CG21" s="103"/>
      <c r="CI21" s="103"/>
      <c r="CS21" s="146" t="str">
        <f t="shared" si="7"/>
        <v/>
      </c>
      <c r="CT21" s="103"/>
      <c r="CV21" s="103"/>
      <c r="DF21" s="146" t="str">
        <f t="shared" si="8"/>
        <v/>
      </c>
      <c r="DG21" s="103"/>
      <c r="DI21" s="103"/>
      <c r="DS21" s="146" t="str">
        <f t="shared" si="9"/>
        <v/>
      </c>
      <c r="DT21" s="103"/>
      <c r="DV21" s="103"/>
      <c r="EF21" s="146" t="str">
        <f t="shared" si="10"/>
        <v/>
      </c>
      <c r="EG21" s="103"/>
      <c r="EI21" s="103"/>
      <c r="ES21" s="146" t="str">
        <f t="shared" si="11"/>
        <v/>
      </c>
      <c r="ET21" s="103"/>
      <c r="EV21" s="103"/>
      <c r="FF21" s="146" t="str">
        <f t="shared" si="12"/>
        <v/>
      </c>
      <c r="FG21" s="103"/>
      <c r="FI21" s="103"/>
      <c r="FS21" s="146" t="str">
        <f t="shared" si="13"/>
        <v/>
      </c>
      <c r="FT21" s="103"/>
      <c r="FV21" s="103"/>
    </row>
    <row r="22" spans="1:178" ht="32.15" customHeight="1">
      <c r="A22" s="114">
        <v>16</v>
      </c>
      <c r="B22" s="115"/>
      <c r="C22" s="11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18">
        <f t="shared" si="0"/>
        <v>0</v>
      </c>
      <c r="Q22" s="113"/>
      <c r="S22" s="146" t="str">
        <f t="shared" si="1"/>
        <v/>
      </c>
      <c r="T22" s="103"/>
      <c r="V22" s="103"/>
      <c r="AF22" s="146" t="str">
        <f t="shared" si="2"/>
        <v/>
      </c>
      <c r="AG22" s="103"/>
      <c r="AI22" s="103"/>
      <c r="AS22" s="146" t="str">
        <f t="shared" si="3"/>
        <v/>
      </c>
      <c r="AT22" s="103"/>
      <c r="AV22" s="103"/>
      <c r="BF22" s="146" t="str">
        <f t="shared" si="4"/>
        <v/>
      </c>
      <c r="BG22" s="103"/>
      <c r="BI22" s="103"/>
      <c r="BS22" s="146" t="str">
        <f t="shared" si="5"/>
        <v/>
      </c>
      <c r="BT22" s="103"/>
      <c r="BV22" s="103"/>
      <c r="CF22" s="146" t="str">
        <f t="shared" si="6"/>
        <v/>
      </c>
      <c r="CG22" s="103"/>
      <c r="CI22" s="103"/>
      <c r="CS22" s="146" t="str">
        <f t="shared" si="7"/>
        <v/>
      </c>
      <c r="CT22" s="103"/>
      <c r="CV22" s="103"/>
      <c r="DF22" s="146" t="str">
        <f t="shared" si="8"/>
        <v/>
      </c>
      <c r="DG22" s="103"/>
      <c r="DI22" s="103"/>
      <c r="DS22" s="146" t="str">
        <f t="shared" si="9"/>
        <v/>
      </c>
      <c r="DT22" s="103"/>
      <c r="DV22" s="103"/>
      <c r="EF22" s="146" t="str">
        <f t="shared" si="10"/>
        <v/>
      </c>
      <c r="EG22" s="103"/>
      <c r="EI22" s="103"/>
      <c r="ES22" s="146" t="str">
        <f t="shared" si="11"/>
        <v/>
      </c>
      <c r="ET22" s="103"/>
      <c r="EV22" s="103"/>
      <c r="FF22" s="146" t="str">
        <f t="shared" si="12"/>
        <v/>
      </c>
      <c r="FG22" s="103"/>
      <c r="FI22" s="103"/>
      <c r="FS22" s="146" t="str">
        <f t="shared" si="13"/>
        <v/>
      </c>
      <c r="FT22" s="103"/>
      <c r="FV22" s="103"/>
    </row>
    <row r="23" spans="1:178" ht="32.15" customHeight="1">
      <c r="A23" s="114">
        <v>17</v>
      </c>
      <c r="B23" s="115"/>
      <c r="C23" s="11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18">
        <f t="shared" si="0"/>
        <v>0</v>
      </c>
      <c r="Q23" s="113"/>
      <c r="S23" s="146" t="str">
        <f t="shared" si="1"/>
        <v/>
      </c>
      <c r="T23" s="103"/>
      <c r="V23" s="103"/>
      <c r="AF23" s="146" t="str">
        <f t="shared" si="2"/>
        <v/>
      </c>
      <c r="AG23" s="103"/>
      <c r="AI23" s="103"/>
      <c r="AS23" s="146" t="str">
        <f t="shared" si="3"/>
        <v/>
      </c>
      <c r="AT23" s="103"/>
      <c r="AV23" s="103"/>
      <c r="BF23" s="146" t="str">
        <f t="shared" si="4"/>
        <v/>
      </c>
      <c r="BG23" s="103"/>
      <c r="BI23" s="103"/>
      <c r="BS23" s="146" t="str">
        <f t="shared" si="5"/>
        <v/>
      </c>
      <c r="BT23" s="103"/>
      <c r="BV23" s="103"/>
      <c r="CF23" s="146" t="str">
        <f t="shared" si="6"/>
        <v/>
      </c>
      <c r="CG23" s="103"/>
      <c r="CI23" s="103"/>
      <c r="CS23" s="146" t="str">
        <f t="shared" si="7"/>
        <v/>
      </c>
      <c r="CT23" s="103"/>
      <c r="CV23" s="103"/>
      <c r="DF23" s="146" t="str">
        <f t="shared" si="8"/>
        <v/>
      </c>
      <c r="DG23" s="103"/>
      <c r="DI23" s="103"/>
      <c r="DS23" s="146" t="str">
        <f t="shared" si="9"/>
        <v/>
      </c>
      <c r="DT23" s="103"/>
      <c r="DV23" s="103"/>
      <c r="EF23" s="146" t="str">
        <f t="shared" si="10"/>
        <v/>
      </c>
      <c r="EG23" s="103"/>
      <c r="EI23" s="103"/>
      <c r="ES23" s="146" t="str">
        <f t="shared" si="11"/>
        <v/>
      </c>
      <c r="ET23" s="103"/>
      <c r="EV23" s="103"/>
      <c r="FF23" s="146" t="str">
        <f t="shared" si="12"/>
        <v/>
      </c>
      <c r="FG23" s="103"/>
      <c r="FI23" s="103"/>
      <c r="FS23" s="146" t="str">
        <f t="shared" si="13"/>
        <v/>
      </c>
      <c r="FT23" s="103"/>
      <c r="FV23" s="103"/>
    </row>
    <row r="24" spans="1:178" ht="32.15" customHeight="1">
      <c r="A24" s="114">
        <v>18</v>
      </c>
      <c r="B24" s="115"/>
      <c r="C24" s="11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18">
        <f t="shared" si="0"/>
        <v>0</v>
      </c>
      <c r="Q24" s="113"/>
      <c r="S24" s="146" t="str">
        <f t="shared" si="1"/>
        <v/>
      </c>
      <c r="T24" s="103"/>
      <c r="V24" s="103"/>
      <c r="AF24" s="146" t="str">
        <f t="shared" si="2"/>
        <v/>
      </c>
      <c r="AG24" s="103"/>
      <c r="AI24" s="103"/>
      <c r="AS24" s="146" t="str">
        <f t="shared" si="3"/>
        <v/>
      </c>
      <c r="AT24" s="103"/>
      <c r="AV24" s="103"/>
      <c r="BF24" s="146" t="str">
        <f t="shared" si="4"/>
        <v/>
      </c>
      <c r="BG24" s="103"/>
      <c r="BI24" s="103"/>
      <c r="BS24" s="146" t="str">
        <f t="shared" si="5"/>
        <v/>
      </c>
      <c r="BT24" s="103"/>
      <c r="BV24" s="103"/>
      <c r="CF24" s="146" t="str">
        <f t="shared" si="6"/>
        <v/>
      </c>
      <c r="CG24" s="103"/>
      <c r="CI24" s="103"/>
      <c r="CS24" s="146" t="str">
        <f t="shared" si="7"/>
        <v/>
      </c>
      <c r="CT24" s="103"/>
      <c r="CV24" s="103"/>
      <c r="DF24" s="146" t="str">
        <f t="shared" si="8"/>
        <v/>
      </c>
      <c r="DG24" s="103"/>
      <c r="DI24" s="103"/>
      <c r="DS24" s="146" t="str">
        <f t="shared" si="9"/>
        <v/>
      </c>
      <c r="DT24" s="103"/>
      <c r="DV24" s="103"/>
      <c r="EF24" s="146" t="str">
        <f t="shared" si="10"/>
        <v/>
      </c>
      <c r="EG24" s="103"/>
      <c r="EI24" s="103"/>
      <c r="ES24" s="146" t="str">
        <f t="shared" si="11"/>
        <v/>
      </c>
      <c r="ET24" s="103"/>
      <c r="EV24" s="103"/>
      <c r="FF24" s="146" t="str">
        <f t="shared" si="12"/>
        <v/>
      </c>
      <c r="FG24" s="103"/>
      <c r="FI24" s="103"/>
      <c r="FS24" s="146" t="str">
        <f t="shared" si="13"/>
        <v/>
      </c>
      <c r="FT24" s="103"/>
      <c r="FV24" s="103"/>
    </row>
    <row r="25" spans="1:178" ht="32.15" customHeight="1">
      <c r="A25" s="114">
        <v>19</v>
      </c>
      <c r="B25" s="115"/>
      <c r="C25" s="11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18">
        <f t="shared" si="0"/>
        <v>0</v>
      </c>
      <c r="Q25" s="113"/>
      <c r="S25" s="146" t="str">
        <f t="shared" si="1"/>
        <v/>
      </c>
      <c r="T25" s="103"/>
      <c r="V25" s="103"/>
      <c r="AF25" s="146" t="str">
        <f t="shared" si="2"/>
        <v/>
      </c>
      <c r="AG25" s="103"/>
      <c r="AI25" s="103"/>
      <c r="AS25" s="146" t="str">
        <f t="shared" si="3"/>
        <v/>
      </c>
      <c r="AT25" s="103"/>
      <c r="AV25" s="103"/>
      <c r="BF25" s="146" t="str">
        <f t="shared" si="4"/>
        <v/>
      </c>
      <c r="BG25" s="103"/>
      <c r="BI25" s="103"/>
      <c r="BS25" s="146" t="str">
        <f t="shared" si="5"/>
        <v/>
      </c>
      <c r="BT25" s="103"/>
      <c r="BV25" s="103"/>
      <c r="CF25" s="146" t="str">
        <f t="shared" si="6"/>
        <v/>
      </c>
      <c r="CG25" s="103"/>
      <c r="CI25" s="103"/>
      <c r="CS25" s="146" t="str">
        <f t="shared" si="7"/>
        <v/>
      </c>
      <c r="CT25" s="103"/>
      <c r="CV25" s="103"/>
      <c r="DF25" s="146" t="str">
        <f t="shared" si="8"/>
        <v/>
      </c>
      <c r="DG25" s="103"/>
      <c r="DI25" s="103"/>
      <c r="DS25" s="146" t="str">
        <f t="shared" si="9"/>
        <v/>
      </c>
      <c r="DT25" s="103"/>
      <c r="DV25" s="103"/>
      <c r="EF25" s="146" t="str">
        <f t="shared" si="10"/>
        <v/>
      </c>
      <c r="EG25" s="103"/>
      <c r="EI25" s="103"/>
      <c r="ES25" s="146" t="str">
        <f t="shared" si="11"/>
        <v/>
      </c>
      <c r="ET25" s="103"/>
      <c r="EV25" s="103"/>
      <c r="FF25" s="146" t="str">
        <f t="shared" si="12"/>
        <v/>
      </c>
      <c r="FG25" s="103"/>
      <c r="FI25" s="103"/>
      <c r="FS25" s="146" t="str">
        <f t="shared" si="13"/>
        <v/>
      </c>
      <c r="FT25" s="103"/>
      <c r="FV25" s="103"/>
    </row>
    <row r="26" spans="1:178" ht="32.15" customHeight="1">
      <c r="A26" s="114">
        <v>20</v>
      </c>
      <c r="B26" s="115"/>
      <c r="C26" s="11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18">
        <f t="shared" si="0"/>
        <v>0</v>
      </c>
      <c r="Q26" s="113"/>
      <c r="S26" s="146" t="str">
        <f t="shared" si="1"/>
        <v/>
      </c>
      <c r="T26" s="103"/>
      <c r="V26" s="103"/>
      <c r="AF26" s="146" t="str">
        <f t="shared" si="2"/>
        <v/>
      </c>
      <c r="AG26" s="103"/>
      <c r="AI26" s="103"/>
      <c r="AS26" s="146" t="str">
        <f t="shared" si="3"/>
        <v/>
      </c>
      <c r="AT26" s="103"/>
      <c r="AV26" s="103"/>
      <c r="BF26" s="146" t="str">
        <f t="shared" si="4"/>
        <v/>
      </c>
      <c r="BG26" s="103"/>
      <c r="BI26" s="103"/>
      <c r="BS26" s="146" t="str">
        <f t="shared" si="5"/>
        <v/>
      </c>
      <c r="BT26" s="103"/>
      <c r="BV26" s="103"/>
      <c r="CF26" s="146" t="str">
        <f t="shared" si="6"/>
        <v/>
      </c>
      <c r="CG26" s="103"/>
      <c r="CI26" s="103"/>
      <c r="CS26" s="146" t="str">
        <f t="shared" si="7"/>
        <v/>
      </c>
      <c r="CT26" s="103"/>
      <c r="CV26" s="103"/>
      <c r="DF26" s="146" t="str">
        <f t="shared" si="8"/>
        <v/>
      </c>
      <c r="DG26" s="103"/>
      <c r="DI26" s="103"/>
      <c r="DS26" s="146" t="str">
        <f t="shared" si="9"/>
        <v/>
      </c>
      <c r="DT26" s="103"/>
      <c r="DV26" s="103"/>
      <c r="EF26" s="146" t="str">
        <f t="shared" si="10"/>
        <v/>
      </c>
      <c r="EG26" s="103"/>
      <c r="EI26" s="103"/>
      <c r="ES26" s="146" t="str">
        <f t="shared" si="11"/>
        <v/>
      </c>
      <c r="ET26" s="103"/>
      <c r="EV26" s="103"/>
      <c r="FF26" s="146" t="str">
        <f t="shared" si="12"/>
        <v/>
      </c>
      <c r="FG26" s="103"/>
      <c r="FI26" s="103"/>
      <c r="FS26" s="146" t="str">
        <f t="shared" si="13"/>
        <v/>
      </c>
      <c r="FT26" s="103"/>
      <c r="FV26" s="103"/>
    </row>
    <row r="27" spans="1:178" ht="32.15" customHeight="1">
      <c r="A27" s="114">
        <v>21</v>
      </c>
      <c r="B27" s="115"/>
      <c r="C27" s="11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18">
        <f t="shared" si="0"/>
        <v>0</v>
      </c>
      <c r="Q27" s="113"/>
      <c r="S27" s="146" t="str">
        <f t="shared" si="1"/>
        <v/>
      </c>
      <c r="T27" s="103"/>
      <c r="V27" s="103"/>
      <c r="AF27" s="146" t="str">
        <f t="shared" si="2"/>
        <v/>
      </c>
      <c r="AG27" s="103"/>
      <c r="AI27" s="103"/>
      <c r="AS27" s="146" t="str">
        <f t="shared" si="3"/>
        <v/>
      </c>
      <c r="AT27" s="103"/>
      <c r="AV27" s="103"/>
      <c r="BF27" s="146" t="str">
        <f t="shared" si="4"/>
        <v/>
      </c>
      <c r="BG27" s="103"/>
      <c r="BI27" s="103"/>
      <c r="BS27" s="146" t="str">
        <f t="shared" si="5"/>
        <v/>
      </c>
      <c r="BT27" s="103"/>
      <c r="BV27" s="103"/>
      <c r="CF27" s="146" t="str">
        <f t="shared" si="6"/>
        <v/>
      </c>
      <c r="CG27" s="103"/>
      <c r="CI27" s="103"/>
      <c r="CS27" s="146" t="str">
        <f t="shared" si="7"/>
        <v/>
      </c>
      <c r="CT27" s="103"/>
      <c r="CV27" s="103"/>
      <c r="DF27" s="146" t="str">
        <f t="shared" si="8"/>
        <v/>
      </c>
      <c r="DG27" s="103"/>
      <c r="DI27" s="103"/>
      <c r="DS27" s="146" t="str">
        <f t="shared" si="9"/>
        <v/>
      </c>
      <c r="DT27" s="103"/>
      <c r="DV27" s="103"/>
      <c r="EF27" s="146" t="str">
        <f t="shared" si="10"/>
        <v/>
      </c>
      <c r="EG27" s="103"/>
      <c r="EI27" s="103"/>
      <c r="ES27" s="146" t="str">
        <f t="shared" si="11"/>
        <v/>
      </c>
      <c r="ET27" s="103"/>
      <c r="EV27" s="103"/>
      <c r="FF27" s="146" t="str">
        <f t="shared" si="12"/>
        <v/>
      </c>
      <c r="FG27" s="103"/>
      <c r="FI27" s="103"/>
      <c r="FS27" s="146" t="str">
        <f t="shared" si="13"/>
        <v/>
      </c>
      <c r="FT27" s="103"/>
      <c r="FV27" s="103"/>
    </row>
    <row r="28" spans="1:178" ht="32.15" customHeight="1">
      <c r="A28" s="114">
        <v>22</v>
      </c>
      <c r="B28" s="115"/>
      <c r="C28" s="11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18">
        <f t="shared" si="0"/>
        <v>0</v>
      </c>
      <c r="Q28" s="113"/>
      <c r="S28" s="146" t="str">
        <f t="shared" si="1"/>
        <v/>
      </c>
      <c r="T28" s="103"/>
      <c r="V28" s="103"/>
      <c r="AF28" s="146" t="str">
        <f t="shared" si="2"/>
        <v/>
      </c>
      <c r="AG28" s="103"/>
      <c r="AI28" s="103"/>
      <c r="AS28" s="146" t="str">
        <f t="shared" si="3"/>
        <v/>
      </c>
      <c r="AT28" s="103"/>
      <c r="AV28" s="103"/>
      <c r="BF28" s="146" t="str">
        <f t="shared" si="4"/>
        <v/>
      </c>
      <c r="BG28" s="103"/>
      <c r="BI28" s="103"/>
      <c r="BS28" s="146" t="str">
        <f t="shared" si="5"/>
        <v/>
      </c>
      <c r="BT28" s="103"/>
      <c r="BV28" s="103"/>
      <c r="CF28" s="146" t="str">
        <f t="shared" si="6"/>
        <v/>
      </c>
      <c r="CG28" s="103"/>
      <c r="CI28" s="103"/>
      <c r="CS28" s="146" t="str">
        <f t="shared" si="7"/>
        <v/>
      </c>
      <c r="CT28" s="103"/>
      <c r="CV28" s="103"/>
      <c r="DF28" s="146" t="str">
        <f t="shared" si="8"/>
        <v/>
      </c>
      <c r="DG28" s="103"/>
      <c r="DI28" s="103"/>
      <c r="DS28" s="146" t="str">
        <f t="shared" si="9"/>
        <v/>
      </c>
      <c r="DT28" s="103"/>
      <c r="DV28" s="103"/>
      <c r="EF28" s="146" t="str">
        <f t="shared" si="10"/>
        <v/>
      </c>
      <c r="EG28" s="103"/>
      <c r="EI28" s="103"/>
      <c r="ES28" s="146" t="str">
        <f t="shared" si="11"/>
        <v/>
      </c>
      <c r="ET28" s="103"/>
      <c r="EV28" s="103"/>
      <c r="FF28" s="146" t="str">
        <f t="shared" si="12"/>
        <v/>
      </c>
      <c r="FG28" s="103"/>
      <c r="FI28" s="103"/>
      <c r="FS28" s="146" t="str">
        <f t="shared" si="13"/>
        <v/>
      </c>
      <c r="FT28" s="103"/>
      <c r="FV28" s="103"/>
    </row>
    <row r="29" spans="1:178" ht="32.15" customHeight="1">
      <c r="A29" s="114">
        <v>23</v>
      </c>
      <c r="B29" s="115"/>
      <c r="C29" s="11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18">
        <f t="shared" si="0"/>
        <v>0</v>
      </c>
      <c r="Q29" s="113"/>
      <c r="S29" s="146" t="str">
        <f t="shared" si="1"/>
        <v/>
      </c>
      <c r="T29" s="103"/>
      <c r="V29" s="103"/>
      <c r="AF29" s="146" t="str">
        <f t="shared" si="2"/>
        <v/>
      </c>
      <c r="AG29" s="103"/>
      <c r="AI29" s="103"/>
      <c r="AS29" s="146" t="str">
        <f t="shared" si="3"/>
        <v/>
      </c>
      <c r="AT29" s="103"/>
      <c r="AV29" s="103"/>
      <c r="BF29" s="146" t="str">
        <f t="shared" si="4"/>
        <v/>
      </c>
      <c r="BG29" s="103"/>
      <c r="BI29" s="103"/>
      <c r="BS29" s="146" t="str">
        <f t="shared" si="5"/>
        <v/>
      </c>
      <c r="BT29" s="103"/>
      <c r="BV29" s="103"/>
      <c r="CF29" s="146" t="str">
        <f t="shared" si="6"/>
        <v/>
      </c>
      <c r="CG29" s="103"/>
      <c r="CI29" s="103"/>
      <c r="CS29" s="146" t="str">
        <f t="shared" si="7"/>
        <v/>
      </c>
      <c r="CT29" s="103"/>
      <c r="CV29" s="103"/>
      <c r="DF29" s="146" t="str">
        <f t="shared" si="8"/>
        <v/>
      </c>
      <c r="DG29" s="103"/>
      <c r="DI29" s="103"/>
      <c r="DS29" s="146" t="str">
        <f t="shared" si="9"/>
        <v/>
      </c>
      <c r="DT29" s="103"/>
      <c r="DV29" s="103"/>
      <c r="EF29" s="146" t="str">
        <f t="shared" si="10"/>
        <v/>
      </c>
      <c r="EG29" s="103"/>
      <c r="EI29" s="103"/>
      <c r="ES29" s="146" t="str">
        <f t="shared" si="11"/>
        <v/>
      </c>
      <c r="ET29" s="103"/>
      <c r="EV29" s="103"/>
      <c r="FF29" s="146" t="str">
        <f t="shared" si="12"/>
        <v/>
      </c>
      <c r="FG29" s="103"/>
      <c r="FI29" s="103"/>
      <c r="FS29" s="146" t="str">
        <f t="shared" si="13"/>
        <v/>
      </c>
      <c r="FT29" s="103"/>
      <c r="FV29" s="103"/>
    </row>
    <row r="30" spans="1:178" ht="32.15" customHeight="1">
      <c r="A30" s="114">
        <v>24</v>
      </c>
      <c r="B30" s="115"/>
      <c r="C30" s="11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18">
        <f t="shared" si="0"/>
        <v>0</v>
      </c>
      <c r="Q30" s="113"/>
      <c r="S30" s="146" t="str">
        <f t="shared" si="1"/>
        <v/>
      </c>
      <c r="T30" s="103"/>
      <c r="V30" s="103"/>
      <c r="AF30" s="146" t="str">
        <f t="shared" si="2"/>
        <v/>
      </c>
      <c r="AG30" s="103"/>
      <c r="AI30" s="103"/>
      <c r="AS30" s="146" t="str">
        <f t="shared" si="3"/>
        <v/>
      </c>
      <c r="AT30" s="103"/>
      <c r="AV30" s="103"/>
      <c r="BF30" s="146" t="str">
        <f t="shared" si="4"/>
        <v/>
      </c>
      <c r="BG30" s="103"/>
      <c r="BI30" s="103"/>
      <c r="BS30" s="146" t="str">
        <f t="shared" si="5"/>
        <v/>
      </c>
      <c r="BT30" s="103"/>
      <c r="BV30" s="103"/>
      <c r="CF30" s="146" t="str">
        <f t="shared" si="6"/>
        <v/>
      </c>
      <c r="CG30" s="103"/>
      <c r="CI30" s="103"/>
      <c r="CS30" s="146" t="str">
        <f t="shared" si="7"/>
        <v/>
      </c>
      <c r="CT30" s="103"/>
      <c r="CV30" s="103"/>
      <c r="DF30" s="146" t="str">
        <f t="shared" si="8"/>
        <v/>
      </c>
      <c r="DG30" s="103"/>
      <c r="DI30" s="103"/>
      <c r="DS30" s="146" t="str">
        <f t="shared" si="9"/>
        <v/>
      </c>
      <c r="DT30" s="103"/>
      <c r="DV30" s="103"/>
      <c r="EF30" s="146" t="str">
        <f t="shared" si="10"/>
        <v/>
      </c>
      <c r="EG30" s="103"/>
      <c r="EI30" s="103"/>
      <c r="ES30" s="146" t="str">
        <f t="shared" si="11"/>
        <v/>
      </c>
      <c r="ET30" s="103"/>
      <c r="EV30" s="103"/>
      <c r="FF30" s="146" t="str">
        <f t="shared" si="12"/>
        <v/>
      </c>
      <c r="FG30" s="103"/>
      <c r="FI30" s="103"/>
      <c r="FS30" s="146" t="str">
        <f t="shared" si="13"/>
        <v/>
      </c>
      <c r="FT30" s="103"/>
      <c r="FV30" s="103"/>
    </row>
    <row r="31" spans="1:178" ht="32.15" customHeight="1">
      <c r="A31" s="114">
        <v>25</v>
      </c>
      <c r="B31" s="115"/>
      <c r="C31" s="11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18">
        <f t="shared" si="0"/>
        <v>0</v>
      </c>
      <c r="Q31" s="113"/>
      <c r="S31" s="146" t="str">
        <f t="shared" si="1"/>
        <v/>
      </c>
      <c r="T31" s="103"/>
      <c r="V31" s="103"/>
      <c r="AF31" s="146" t="str">
        <f t="shared" si="2"/>
        <v/>
      </c>
      <c r="AG31" s="103"/>
      <c r="AI31" s="103"/>
      <c r="AS31" s="146" t="str">
        <f t="shared" si="3"/>
        <v/>
      </c>
      <c r="AT31" s="103"/>
      <c r="AV31" s="103"/>
      <c r="BF31" s="146" t="str">
        <f t="shared" si="4"/>
        <v/>
      </c>
      <c r="BG31" s="103"/>
      <c r="BI31" s="103"/>
      <c r="BS31" s="146" t="str">
        <f t="shared" si="5"/>
        <v/>
      </c>
      <c r="BT31" s="103"/>
      <c r="BV31" s="103"/>
      <c r="CF31" s="146" t="str">
        <f t="shared" si="6"/>
        <v/>
      </c>
      <c r="CG31" s="103"/>
      <c r="CI31" s="103"/>
      <c r="CS31" s="146" t="str">
        <f t="shared" si="7"/>
        <v/>
      </c>
      <c r="CT31" s="103"/>
      <c r="CV31" s="103"/>
      <c r="DF31" s="146" t="str">
        <f t="shared" si="8"/>
        <v/>
      </c>
      <c r="DG31" s="103"/>
      <c r="DI31" s="103"/>
      <c r="DS31" s="146" t="str">
        <f t="shared" si="9"/>
        <v/>
      </c>
      <c r="DT31" s="103"/>
      <c r="DV31" s="103"/>
      <c r="EF31" s="146" t="str">
        <f t="shared" si="10"/>
        <v/>
      </c>
      <c r="EG31" s="103"/>
      <c r="EI31" s="103"/>
      <c r="ES31" s="146" t="str">
        <f t="shared" si="11"/>
        <v/>
      </c>
      <c r="ET31" s="103"/>
      <c r="EV31" s="103"/>
      <c r="FF31" s="146" t="str">
        <f t="shared" si="12"/>
        <v/>
      </c>
      <c r="FG31" s="103"/>
      <c r="FI31" s="103"/>
      <c r="FS31" s="146" t="str">
        <f t="shared" si="13"/>
        <v/>
      </c>
      <c r="FT31" s="103"/>
      <c r="FV31" s="103"/>
    </row>
    <row r="32" spans="1:178" ht="32.15" customHeight="1">
      <c r="A32" s="114">
        <v>26</v>
      </c>
      <c r="B32" s="115"/>
      <c r="C32" s="11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18">
        <f t="shared" si="0"/>
        <v>0</v>
      </c>
      <c r="Q32" s="113"/>
      <c r="S32" s="146" t="str">
        <f t="shared" si="1"/>
        <v/>
      </c>
      <c r="T32" s="103"/>
      <c r="V32" s="103"/>
      <c r="AF32" s="146" t="str">
        <f t="shared" si="2"/>
        <v/>
      </c>
      <c r="AG32" s="103"/>
      <c r="AI32" s="103"/>
      <c r="AS32" s="146" t="str">
        <f t="shared" si="3"/>
        <v/>
      </c>
      <c r="AT32" s="103"/>
      <c r="AV32" s="103"/>
      <c r="BF32" s="146" t="str">
        <f t="shared" si="4"/>
        <v/>
      </c>
      <c r="BG32" s="103"/>
      <c r="BI32" s="103"/>
      <c r="BS32" s="146" t="str">
        <f t="shared" si="5"/>
        <v/>
      </c>
      <c r="BT32" s="103"/>
      <c r="BV32" s="103"/>
      <c r="CF32" s="146" t="str">
        <f t="shared" si="6"/>
        <v/>
      </c>
      <c r="CG32" s="103"/>
      <c r="CI32" s="103"/>
      <c r="CS32" s="146" t="str">
        <f t="shared" si="7"/>
        <v/>
      </c>
      <c r="CT32" s="103"/>
      <c r="CV32" s="103"/>
      <c r="DF32" s="146" t="str">
        <f t="shared" si="8"/>
        <v/>
      </c>
      <c r="DG32" s="103"/>
      <c r="DI32" s="103"/>
      <c r="DS32" s="146" t="str">
        <f t="shared" si="9"/>
        <v/>
      </c>
      <c r="DT32" s="103"/>
      <c r="DV32" s="103"/>
      <c r="EF32" s="146" t="str">
        <f t="shared" si="10"/>
        <v/>
      </c>
      <c r="EG32" s="103"/>
      <c r="EI32" s="103"/>
      <c r="ES32" s="146" t="str">
        <f t="shared" si="11"/>
        <v/>
      </c>
      <c r="ET32" s="103"/>
      <c r="EV32" s="103"/>
      <c r="FF32" s="146" t="str">
        <f t="shared" si="12"/>
        <v/>
      </c>
      <c r="FG32" s="103"/>
      <c r="FI32" s="103"/>
      <c r="FS32" s="146" t="str">
        <f t="shared" si="13"/>
        <v/>
      </c>
      <c r="FT32" s="103"/>
      <c r="FV32" s="103"/>
    </row>
    <row r="33" spans="1:178" ht="32.15" customHeight="1">
      <c r="A33" s="114">
        <v>27</v>
      </c>
      <c r="B33" s="115"/>
      <c r="C33" s="11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18">
        <f t="shared" si="0"/>
        <v>0</v>
      </c>
      <c r="Q33" s="113"/>
      <c r="S33" s="146" t="str">
        <f t="shared" si="1"/>
        <v/>
      </c>
      <c r="T33" s="103"/>
      <c r="V33" s="103"/>
      <c r="AF33" s="146" t="str">
        <f t="shared" si="2"/>
        <v/>
      </c>
      <c r="AG33" s="103"/>
      <c r="AI33" s="103"/>
      <c r="AS33" s="146" t="str">
        <f t="shared" si="3"/>
        <v/>
      </c>
      <c r="AT33" s="103"/>
      <c r="AV33" s="103"/>
      <c r="BF33" s="146" t="str">
        <f t="shared" si="4"/>
        <v/>
      </c>
      <c r="BG33" s="103"/>
      <c r="BI33" s="103"/>
      <c r="BS33" s="146" t="str">
        <f t="shared" si="5"/>
        <v/>
      </c>
      <c r="BT33" s="103"/>
      <c r="BV33" s="103"/>
      <c r="CF33" s="146" t="str">
        <f t="shared" si="6"/>
        <v/>
      </c>
      <c r="CG33" s="103"/>
      <c r="CI33" s="103"/>
      <c r="CS33" s="146" t="str">
        <f t="shared" si="7"/>
        <v/>
      </c>
      <c r="CT33" s="103"/>
      <c r="CV33" s="103"/>
      <c r="DF33" s="146" t="str">
        <f t="shared" si="8"/>
        <v/>
      </c>
      <c r="DG33" s="103"/>
      <c r="DI33" s="103"/>
      <c r="DS33" s="146" t="str">
        <f t="shared" si="9"/>
        <v/>
      </c>
      <c r="DT33" s="103"/>
      <c r="DV33" s="103"/>
      <c r="EF33" s="146" t="str">
        <f t="shared" si="10"/>
        <v/>
      </c>
      <c r="EG33" s="103"/>
      <c r="EI33" s="103"/>
      <c r="ES33" s="146" t="str">
        <f t="shared" si="11"/>
        <v/>
      </c>
      <c r="ET33" s="103"/>
      <c r="EV33" s="103"/>
      <c r="FF33" s="146" t="str">
        <f t="shared" si="12"/>
        <v/>
      </c>
      <c r="FG33" s="103"/>
      <c r="FI33" s="103"/>
      <c r="FS33" s="146" t="str">
        <f t="shared" si="13"/>
        <v/>
      </c>
      <c r="FT33" s="103"/>
      <c r="FV33" s="103"/>
    </row>
    <row r="34" spans="1:178" ht="32.15" customHeight="1">
      <c r="A34" s="114">
        <v>28</v>
      </c>
      <c r="B34" s="115"/>
      <c r="C34" s="11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18">
        <f t="shared" si="0"/>
        <v>0</v>
      </c>
      <c r="Q34" s="113"/>
      <c r="S34" s="146" t="str">
        <f t="shared" si="1"/>
        <v/>
      </c>
      <c r="T34" s="103"/>
      <c r="V34" s="103"/>
      <c r="AF34" s="146" t="str">
        <f t="shared" si="2"/>
        <v/>
      </c>
      <c r="AG34" s="103"/>
      <c r="AI34" s="103"/>
      <c r="AS34" s="146" t="str">
        <f t="shared" si="3"/>
        <v/>
      </c>
      <c r="AT34" s="103"/>
      <c r="AV34" s="103"/>
      <c r="BF34" s="146" t="str">
        <f t="shared" si="4"/>
        <v/>
      </c>
      <c r="BG34" s="103"/>
      <c r="BI34" s="103"/>
      <c r="BS34" s="146" t="str">
        <f t="shared" si="5"/>
        <v/>
      </c>
      <c r="BT34" s="103"/>
      <c r="BV34" s="103"/>
      <c r="CF34" s="146" t="str">
        <f t="shared" si="6"/>
        <v/>
      </c>
      <c r="CG34" s="103"/>
      <c r="CI34" s="103"/>
      <c r="CS34" s="146" t="str">
        <f t="shared" si="7"/>
        <v/>
      </c>
      <c r="CT34" s="103"/>
      <c r="CV34" s="103"/>
      <c r="DF34" s="146" t="str">
        <f t="shared" si="8"/>
        <v/>
      </c>
      <c r="DG34" s="103"/>
      <c r="DI34" s="103"/>
      <c r="DS34" s="146" t="str">
        <f t="shared" si="9"/>
        <v/>
      </c>
      <c r="DT34" s="103"/>
      <c r="DV34" s="103"/>
      <c r="EF34" s="146" t="str">
        <f t="shared" si="10"/>
        <v/>
      </c>
      <c r="EG34" s="103"/>
      <c r="EI34" s="103"/>
      <c r="ES34" s="146" t="str">
        <f t="shared" si="11"/>
        <v/>
      </c>
      <c r="ET34" s="103"/>
      <c r="EV34" s="103"/>
      <c r="FF34" s="146" t="str">
        <f t="shared" si="12"/>
        <v/>
      </c>
      <c r="FG34" s="103"/>
      <c r="FI34" s="103"/>
      <c r="FS34" s="146" t="str">
        <f t="shared" si="13"/>
        <v/>
      </c>
      <c r="FT34" s="103"/>
      <c r="FV34" s="103"/>
    </row>
    <row r="35" spans="1:178" ht="32.15" customHeight="1">
      <c r="A35" s="114">
        <v>29</v>
      </c>
      <c r="B35" s="115"/>
      <c r="C35" s="11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18">
        <f t="shared" si="0"/>
        <v>0</v>
      </c>
      <c r="Q35" s="113"/>
      <c r="S35" s="146" t="str">
        <f t="shared" si="1"/>
        <v/>
      </c>
      <c r="T35" s="103"/>
      <c r="V35" s="103"/>
      <c r="AF35" s="146" t="str">
        <f t="shared" si="2"/>
        <v/>
      </c>
      <c r="AG35" s="103"/>
      <c r="AI35" s="103"/>
      <c r="AS35" s="146" t="str">
        <f t="shared" si="3"/>
        <v/>
      </c>
      <c r="AT35" s="103"/>
      <c r="AV35" s="103"/>
      <c r="BF35" s="146" t="str">
        <f t="shared" si="4"/>
        <v/>
      </c>
      <c r="BG35" s="103"/>
      <c r="BI35" s="103"/>
      <c r="BS35" s="146" t="str">
        <f t="shared" si="5"/>
        <v/>
      </c>
      <c r="BT35" s="103"/>
      <c r="BV35" s="103"/>
      <c r="CF35" s="146" t="str">
        <f t="shared" si="6"/>
        <v/>
      </c>
      <c r="CG35" s="103"/>
      <c r="CI35" s="103"/>
      <c r="CS35" s="146" t="str">
        <f t="shared" si="7"/>
        <v/>
      </c>
      <c r="CT35" s="103"/>
      <c r="CV35" s="103"/>
      <c r="DF35" s="146" t="str">
        <f t="shared" si="8"/>
        <v/>
      </c>
      <c r="DG35" s="103"/>
      <c r="DI35" s="103"/>
      <c r="DS35" s="146" t="str">
        <f t="shared" si="9"/>
        <v/>
      </c>
      <c r="DT35" s="103"/>
      <c r="DV35" s="103"/>
      <c r="EF35" s="146" t="str">
        <f t="shared" si="10"/>
        <v/>
      </c>
      <c r="EG35" s="103"/>
      <c r="EI35" s="103"/>
      <c r="ES35" s="146" t="str">
        <f t="shared" si="11"/>
        <v/>
      </c>
      <c r="ET35" s="103"/>
      <c r="EV35" s="103"/>
      <c r="FF35" s="146" t="str">
        <f t="shared" si="12"/>
        <v/>
      </c>
      <c r="FG35" s="103"/>
      <c r="FI35" s="103"/>
      <c r="FS35" s="146" t="str">
        <f t="shared" si="13"/>
        <v/>
      </c>
      <c r="FT35" s="103"/>
      <c r="FV35" s="103"/>
    </row>
    <row r="36" spans="1:178" ht="32.15" customHeight="1">
      <c r="A36" s="114">
        <v>30</v>
      </c>
      <c r="B36" s="115"/>
      <c r="C36" s="11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18">
        <f t="shared" si="0"/>
        <v>0</v>
      </c>
      <c r="Q36" s="113"/>
      <c r="S36" s="146" t="str">
        <f t="shared" si="1"/>
        <v/>
      </c>
      <c r="T36" s="103"/>
      <c r="V36" s="103"/>
      <c r="AF36" s="146" t="str">
        <f t="shared" si="2"/>
        <v/>
      </c>
      <c r="AG36" s="103"/>
      <c r="AI36" s="103"/>
      <c r="AS36" s="146" t="str">
        <f t="shared" si="3"/>
        <v/>
      </c>
      <c r="AT36" s="103"/>
      <c r="AV36" s="103"/>
      <c r="BF36" s="146" t="str">
        <f t="shared" si="4"/>
        <v/>
      </c>
      <c r="BG36" s="103"/>
      <c r="BI36" s="103"/>
      <c r="BS36" s="146" t="str">
        <f t="shared" si="5"/>
        <v/>
      </c>
      <c r="BT36" s="103"/>
      <c r="BV36" s="103"/>
      <c r="CF36" s="146" t="str">
        <f t="shared" si="6"/>
        <v/>
      </c>
      <c r="CG36" s="103"/>
      <c r="CI36" s="103"/>
      <c r="CS36" s="146" t="str">
        <f t="shared" si="7"/>
        <v/>
      </c>
      <c r="CT36" s="103"/>
      <c r="CV36" s="103"/>
      <c r="DF36" s="146" t="str">
        <f t="shared" si="8"/>
        <v/>
      </c>
      <c r="DG36" s="103"/>
      <c r="DI36" s="103"/>
      <c r="DS36" s="146" t="str">
        <f t="shared" si="9"/>
        <v/>
      </c>
      <c r="DT36" s="103"/>
      <c r="DV36" s="103"/>
      <c r="EF36" s="146" t="str">
        <f t="shared" si="10"/>
        <v/>
      </c>
      <c r="EG36" s="103"/>
      <c r="EI36" s="103"/>
      <c r="ES36" s="146" t="str">
        <f t="shared" si="11"/>
        <v/>
      </c>
      <c r="ET36" s="103"/>
      <c r="EV36" s="103"/>
      <c r="FF36" s="146" t="str">
        <f t="shared" si="12"/>
        <v/>
      </c>
      <c r="FG36" s="103"/>
      <c r="FI36" s="103"/>
      <c r="FS36" s="146" t="str">
        <f t="shared" si="13"/>
        <v/>
      </c>
      <c r="FT36" s="103"/>
      <c r="FV36" s="103"/>
    </row>
    <row r="37" spans="1:178" ht="32.15" customHeight="1">
      <c r="A37" s="114">
        <v>31</v>
      </c>
      <c r="B37" s="115"/>
      <c r="C37" s="11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18">
        <f t="shared" si="0"/>
        <v>0</v>
      </c>
      <c r="Q37" s="113"/>
      <c r="S37" s="146" t="str">
        <f t="shared" si="1"/>
        <v/>
      </c>
      <c r="T37" s="103"/>
      <c r="V37" s="103"/>
      <c r="AF37" s="146" t="str">
        <f t="shared" si="2"/>
        <v/>
      </c>
      <c r="AG37" s="103"/>
      <c r="AI37" s="103"/>
      <c r="AS37" s="146" t="str">
        <f t="shared" si="3"/>
        <v/>
      </c>
      <c r="AT37" s="103"/>
      <c r="AV37" s="103"/>
      <c r="BF37" s="146" t="str">
        <f t="shared" si="4"/>
        <v/>
      </c>
      <c r="BG37" s="103"/>
      <c r="BI37" s="103"/>
      <c r="BS37" s="146" t="str">
        <f t="shared" si="5"/>
        <v/>
      </c>
      <c r="BT37" s="103"/>
      <c r="BV37" s="103"/>
      <c r="CF37" s="146" t="str">
        <f t="shared" si="6"/>
        <v/>
      </c>
      <c r="CG37" s="103"/>
      <c r="CI37" s="103"/>
      <c r="CS37" s="146" t="str">
        <f t="shared" si="7"/>
        <v/>
      </c>
      <c r="CT37" s="103"/>
      <c r="CV37" s="103"/>
      <c r="DF37" s="146" t="str">
        <f t="shared" si="8"/>
        <v/>
      </c>
      <c r="DG37" s="103"/>
      <c r="DI37" s="103"/>
      <c r="DS37" s="146" t="str">
        <f t="shared" si="9"/>
        <v/>
      </c>
      <c r="DT37" s="103"/>
      <c r="DV37" s="103"/>
      <c r="EF37" s="146" t="str">
        <f t="shared" si="10"/>
        <v/>
      </c>
      <c r="EG37" s="103"/>
      <c r="EI37" s="103"/>
      <c r="ES37" s="146" t="str">
        <f t="shared" si="11"/>
        <v/>
      </c>
      <c r="ET37" s="103"/>
      <c r="EV37" s="103"/>
      <c r="FF37" s="146" t="str">
        <f t="shared" si="12"/>
        <v/>
      </c>
      <c r="FG37" s="103"/>
      <c r="FI37" s="103"/>
      <c r="FS37" s="146" t="str">
        <f t="shared" si="13"/>
        <v/>
      </c>
      <c r="FT37" s="103"/>
      <c r="FV37" s="103"/>
    </row>
    <row r="38" spans="1:178" ht="32.15" customHeight="1">
      <c r="A38" s="114">
        <v>32</v>
      </c>
      <c r="B38" s="115"/>
      <c r="C38" s="11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18">
        <f t="shared" si="0"/>
        <v>0</v>
      </c>
      <c r="Q38" s="113"/>
      <c r="S38" s="146" t="str">
        <f t="shared" si="1"/>
        <v/>
      </c>
      <c r="T38" s="103"/>
      <c r="V38" s="103"/>
      <c r="AF38" s="146" t="str">
        <f t="shared" si="2"/>
        <v/>
      </c>
      <c r="AG38" s="103"/>
      <c r="AI38" s="103"/>
      <c r="AS38" s="146" t="str">
        <f t="shared" si="3"/>
        <v/>
      </c>
      <c r="AT38" s="103"/>
      <c r="AV38" s="103"/>
      <c r="BF38" s="146" t="str">
        <f t="shared" si="4"/>
        <v/>
      </c>
      <c r="BG38" s="103"/>
      <c r="BI38" s="103"/>
      <c r="BS38" s="146" t="str">
        <f t="shared" si="5"/>
        <v/>
      </c>
      <c r="BT38" s="103"/>
      <c r="BV38" s="103"/>
      <c r="CF38" s="146" t="str">
        <f t="shared" si="6"/>
        <v/>
      </c>
      <c r="CG38" s="103"/>
      <c r="CI38" s="103"/>
      <c r="CS38" s="146" t="str">
        <f t="shared" si="7"/>
        <v/>
      </c>
      <c r="CT38" s="103"/>
      <c r="CV38" s="103"/>
      <c r="DF38" s="146" t="str">
        <f t="shared" si="8"/>
        <v/>
      </c>
      <c r="DG38" s="103"/>
      <c r="DI38" s="103"/>
      <c r="DS38" s="146" t="str">
        <f t="shared" si="9"/>
        <v/>
      </c>
      <c r="DT38" s="103"/>
      <c r="DV38" s="103"/>
      <c r="EF38" s="146" t="str">
        <f t="shared" si="10"/>
        <v/>
      </c>
      <c r="EG38" s="103"/>
      <c r="EI38" s="103"/>
      <c r="ES38" s="146" t="str">
        <f t="shared" si="11"/>
        <v/>
      </c>
      <c r="ET38" s="103"/>
      <c r="EV38" s="103"/>
      <c r="FF38" s="146" t="str">
        <f t="shared" si="12"/>
        <v/>
      </c>
      <c r="FG38" s="103"/>
      <c r="FI38" s="103"/>
      <c r="FS38" s="146" t="str">
        <f t="shared" si="13"/>
        <v/>
      </c>
      <c r="FT38" s="103"/>
      <c r="FV38" s="103"/>
    </row>
    <row r="39" spans="1:178" ht="32.15" customHeight="1">
      <c r="A39" s="114">
        <v>33</v>
      </c>
      <c r="B39" s="115"/>
      <c r="C39" s="11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18">
        <f t="shared" si="0"/>
        <v>0</v>
      </c>
      <c r="Q39" s="113"/>
      <c r="S39" s="146" t="str">
        <f t="shared" si="1"/>
        <v/>
      </c>
      <c r="T39" s="103"/>
      <c r="V39" s="103"/>
      <c r="AF39" s="146" t="str">
        <f t="shared" si="2"/>
        <v/>
      </c>
      <c r="AG39" s="103"/>
      <c r="AI39" s="103"/>
      <c r="AS39" s="146" t="str">
        <f t="shared" si="3"/>
        <v/>
      </c>
      <c r="AT39" s="103"/>
      <c r="AV39" s="103"/>
      <c r="BF39" s="146" t="str">
        <f t="shared" si="4"/>
        <v/>
      </c>
      <c r="BG39" s="103"/>
      <c r="BI39" s="103"/>
      <c r="BS39" s="146" t="str">
        <f t="shared" si="5"/>
        <v/>
      </c>
      <c r="BT39" s="103"/>
      <c r="BV39" s="103"/>
      <c r="CF39" s="146" t="str">
        <f t="shared" si="6"/>
        <v/>
      </c>
      <c r="CG39" s="103"/>
      <c r="CI39" s="103"/>
      <c r="CS39" s="146" t="str">
        <f t="shared" si="7"/>
        <v/>
      </c>
      <c r="CT39" s="103"/>
      <c r="CV39" s="103"/>
      <c r="DF39" s="146" t="str">
        <f t="shared" si="8"/>
        <v/>
      </c>
      <c r="DG39" s="103"/>
      <c r="DI39" s="103"/>
      <c r="DS39" s="146" t="str">
        <f t="shared" si="9"/>
        <v/>
      </c>
      <c r="DT39" s="103"/>
      <c r="DV39" s="103"/>
      <c r="EF39" s="146" t="str">
        <f t="shared" si="10"/>
        <v/>
      </c>
      <c r="EG39" s="103"/>
      <c r="EI39" s="103"/>
      <c r="ES39" s="146" t="str">
        <f t="shared" si="11"/>
        <v/>
      </c>
      <c r="ET39" s="103"/>
      <c r="EV39" s="103"/>
      <c r="FF39" s="146" t="str">
        <f t="shared" si="12"/>
        <v/>
      </c>
      <c r="FG39" s="103"/>
      <c r="FI39" s="103"/>
      <c r="FS39" s="146" t="str">
        <f t="shared" si="13"/>
        <v/>
      </c>
      <c r="FT39" s="103"/>
      <c r="FV39" s="103"/>
    </row>
    <row r="40" spans="1:178" ht="32.15" customHeight="1">
      <c r="A40" s="114">
        <v>34</v>
      </c>
      <c r="B40" s="115"/>
      <c r="C40" s="11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18">
        <f t="shared" si="0"/>
        <v>0</v>
      </c>
      <c r="Q40" s="113"/>
      <c r="S40" s="146" t="str">
        <f t="shared" si="1"/>
        <v/>
      </c>
      <c r="T40" s="103"/>
      <c r="V40" s="103"/>
      <c r="AF40" s="146" t="str">
        <f t="shared" si="2"/>
        <v/>
      </c>
      <c r="AG40" s="103"/>
      <c r="AI40" s="103"/>
      <c r="AS40" s="146" t="str">
        <f t="shared" si="3"/>
        <v/>
      </c>
      <c r="AT40" s="103"/>
      <c r="AV40" s="103"/>
      <c r="BF40" s="146" t="str">
        <f t="shared" si="4"/>
        <v/>
      </c>
      <c r="BG40" s="103"/>
      <c r="BI40" s="103"/>
      <c r="BS40" s="146" t="str">
        <f t="shared" si="5"/>
        <v/>
      </c>
      <c r="BT40" s="103"/>
      <c r="BV40" s="103"/>
      <c r="CF40" s="146" t="str">
        <f t="shared" si="6"/>
        <v/>
      </c>
      <c r="CG40" s="103"/>
      <c r="CI40" s="103"/>
      <c r="CS40" s="146" t="str">
        <f t="shared" si="7"/>
        <v/>
      </c>
      <c r="CT40" s="103"/>
      <c r="CV40" s="103"/>
      <c r="DF40" s="146" t="str">
        <f t="shared" si="8"/>
        <v/>
      </c>
      <c r="DG40" s="103"/>
      <c r="DI40" s="103"/>
      <c r="DS40" s="146" t="str">
        <f t="shared" si="9"/>
        <v/>
      </c>
      <c r="DT40" s="103"/>
      <c r="DV40" s="103"/>
      <c r="EF40" s="146" t="str">
        <f t="shared" si="10"/>
        <v/>
      </c>
      <c r="EG40" s="103"/>
      <c r="EI40" s="103"/>
      <c r="ES40" s="146" t="str">
        <f t="shared" si="11"/>
        <v/>
      </c>
      <c r="ET40" s="103"/>
      <c r="EV40" s="103"/>
      <c r="FF40" s="146" t="str">
        <f t="shared" si="12"/>
        <v/>
      </c>
      <c r="FG40" s="103"/>
      <c r="FI40" s="103"/>
      <c r="FS40" s="146" t="str">
        <f t="shared" si="13"/>
        <v/>
      </c>
      <c r="FT40" s="103"/>
      <c r="FV40" s="103"/>
    </row>
    <row r="41" spans="1:178" ht="32.15" customHeight="1">
      <c r="A41" s="114">
        <v>35</v>
      </c>
      <c r="B41" s="115"/>
      <c r="C41" s="11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18">
        <f t="shared" si="0"/>
        <v>0</v>
      </c>
      <c r="Q41" s="113"/>
      <c r="S41" s="146" t="str">
        <f t="shared" si="1"/>
        <v/>
      </c>
      <c r="T41" s="103"/>
      <c r="V41" s="103"/>
      <c r="AF41" s="146" t="str">
        <f t="shared" si="2"/>
        <v/>
      </c>
      <c r="AG41" s="103"/>
      <c r="AI41" s="103"/>
      <c r="AS41" s="146" t="str">
        <f t="shared" si="3"/>
        <v/>
      </c>
      <c r="AT41" s="103"/>
      <c r="AV41" s="103"/>
      <c r="BF41" s="146" t="str">
        <f t="shared" si="4"/>
        <v/>
      </c>
      <c r="BG41" s="103"/>
      <c r="BI41" s="103"/>
      <c r="BS41" s="146" t="str">
        <f t="shared" si="5"/>
        <v/>
      </c>
      <c r="BT41" s="103"/>
      <c r="BV41" s="103"/>
      <c r="CF41" s="146" t="str">
        <f t="shared" si="6"/>
        <v/>
      </c>
      <c r="CG41" s="103"/>
      <c r="CI41" s="103"/>
      <c r="CS41" s="146" t="str">
        <f t="shared" si="7"/>
        <v/>
      </c>
      <c r="CT41" s="103"/>
      <c r="CV41" s="103"/>
      <c r="DF41" s="146" t="str">
        <f t="shared" si="8"/>
        <v/>
      </c>
      <c r="DG41" s="103"/>
      <c r="DI41" s="103"/>
      <c r="DS41" s="146" t="str">
        <f t="shared" si="9"/>
        <v/>
      </c>
      <c r="DT41" s="103"/>
      <c r="DV41" s="103"/>
      <c r="EF41" s="146" t="str">
        <f t="shared" si="10"/>
        <v/>
      </c>
      <c r="EG41" s="103"/>
      <c r="EI41" s="103"/>
      <c r="ES41" s="146" t="str">
        <f t="shared" si="11"/>
        <v/>
      </c>
      <c r="ET41" s="103"/>
      <c r="EV41" s="103"/>
      <c r="FF41" s="146" t="str">
        <f t="shared" si="12"/>
        <v/>
      </c>
      <c r="FG41" s="103"/>
      <c r="FI41" s="103"/>
      <c r="FS41" s="146" t="str">
        <f t="shared" si="13"/>
        <v/>
      </c>
      <c r="FT41" s="103"/>
      <c r="FV41" s="103"/>
    </row>
    <row r="42" spans="1:178" ht="32.15" customHeight="1">
      <c r="A42" s="114">
        <v>36</v>
      </c>
      <c r="B42" s="115"/>
      <c r="C42" s="11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18">
        <f t="shared" si="0"/>
        <v>0</v>
      </c>
      <c r="Q42" s="113"/>
      <c r="S42" s="146" t="str">
        <f t="shared" si="1"/>
        <v/>
      </c>
      <c r="T42" s="103"/>
      <c r="V42" s="103"/>
      <c r="AF42" s="146" t="str">
        <f t="shared" si="2"/>
        <v/>
      </c>
      <c r="AG42" s="103"/>
      <c r="AI42" s="103"/>
      <c r="AS42" s="146" t="str">
        <f t="shared" si="3"/>
        <v/>
      </c>
      <c r="AT42" s="103"/>
      <c r="AV42" s="103"/>
      <c r="BF42" s="146" t="str">
        <f t="shared" si="4"/>
        <v/>
      </c>
      <c r="BG42" s="103"/>
      <c r="BI42" s="103"/>
      <c r="BS42" s="146" t="str">
        <f t="shared" si="5"/>
        <v/>
      </c>
      <c r="BT42" s="103"/>
      <c r="BV42" s="103"/>
      <c r="CF42" s="146" t="str">
        <f t="shared" si="6"/>
        <v/>
      </c>
      <c r="CG42" s="103"/>
      <c r="CI42" s="103"/>
      <c r="CS42" s="146" t="str">
        <f t="shared" si="7"/>
        <v/>
      </c>
      <c r="CT42" s="103"/>
      <c r="CV42" s="103"/>
      <c r="DF42" s="146" t="str">
        <f t="shared" si="8"/>
        <v/>
      </c>
      <c r="DG42" s="103"/>
      <c r="DI42" s="103"/>
      <c r="DS42" s="146" t="str">
        <f t="shared" si="9"/>
        <v/>
      </c>
      <c r="DT42" s="103"/>
      <c r="DV42" s="103"/>
      <c r="EF42" s="146" t="str">
        <f t="shared" si="10"/>
        <v/>
      </c>
      <c r="EG42" s="103"/>
      <c r="EI42" s="103"/>
      <c r="ES42" s="146" t="str">
        <f t="shared" si="11"/>
        <v/>
      </c>
      <c r="ET42" s="103"/>
      <c r="EV42" s="103"/>
      <c r="FF42" s="146" t="str">
        <f t="shared" si="12"/>
        <v/>
      </c>
      <c r="FG42" s="103"/>
      <c r="FI42" s="103"/>
      <c r="FS42" s="146" t="str">
        <f t="shared" si="13"/>
        <v/>
      </c>
      <c r="FT42" s="103"/>
      <c r="FV42" s="103"/>
    </row>
    <row r="43" spans="1:178" ht="32.15" customHeight="1">
      <c r="A43" s="114">
        <v>37</v>
      </c>
      <c r="B43" s="115"/>
      <c r="C43" s="11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18">
        <f t="shared" si="0"/>
        <v>0</v>
      </c>
      <c r="Q43" s="113"/>
      <c r="S43" s="146" t="str">
        <f t="shared" si="1"/>
        <v/>
      </c>
      <c r="T43" s="103"/>
      <c r="V43" s="103"/>
      <c r="AF43" s="146" t="str">
        <f t="shared" si="2"/>
        <v/>
      </c>
      <c r="AG43" s="103"/>
      <c r="AI43" s="103"/>
      <c r="AS43" s="146" t="str">
        <f t="shared" si="3"/>
        <v/>
      </c>
      <c r="AT43" s="103"/>
      <c r="AV43" s="103"/>
      <c r="BF43" s="146" t="str">
        <f t="shared" si="4"/>
        <v/>
      </c>
      <c r="BG43" s="103"/>
      <c r="BI43" s="103"/>
      <c r="BS43" s="146" t="str">
        <f t="shared" si="5"/>
        <v/>
      </c>
      <c r="BT43" s="103"/>
      <c r="BV43" s="103"/>
      <c r="CF43" s="146" t="str">
        <f t="shared" si="6"/>
        <v/>
      </c>
      <c r="CG43" s="103"/>
      <c r="CI43" s="103"/>
      <c r="CS43" s="146" t="str">
        <f t="shared" si="7"/>
        <v/>
      </c>
      <c r="CT43" s="103"/>
      <c r="CV43" s="103"/>
      <c r="DF43" s="146" t="str">
        <f t="shared" si="8"/>
        <v/>
      </c>
      <c r="DG43" s="103"/>
      <c r="DI43" s="103"/>
      <c r="DS43" s="146" t="str">
        <f t="shared" si="9"/>
        <v/>
      </c>
      <c r="DT43" s="103"/>
      <c r="DV43" s="103"/>
      <c r="EF43" s="146" t="str">
        <f t="shared" si="10"/>
        <v/>
      </c>
      <c r="EG43" s="103"/>
      <c r="EI43" s="103"/>
      <c r="ES43" s="146" t="str">
        <f t="shared" si="11"/>
        <v/>
      </c>
      <c r="ET43" s="103"/>
      <c r="EV43" s="103"/>
      <c r="FF43" s="146" t="str">
        <f t="shared" si="12"/>
        <v/>
      </c>
      <c r="FG43" s="103"/>
      <c r="FI43" s="103"/>
      <c r="FS43" s="146" t="str">
        <f t="shared" si="13"/>
        <v/>
      </c>
      <c r="FT43" s="103"/>
      <c r="FV43" s="103"/>
    </row>
    <row r="44" spans="1:178" ht="32.15" customHeight="1">
      <c r="A44" s="114">
        <v>38</v>
      </c>
      <c r="B44" s="115"/>
      <c r="C44" s="11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18">
        <f t="shared" si="0"/>
        <v>0</v>
      </c>
      <c r="Q44" s="113"/>
      <c r="S44" s="146" t="str">
        <f t="shared" si="1"/>
        <v/>
      </c>
      <c r="T44" s="103"/>
      <c r="V44" s="103"/>
      <c r="AF44" s="146" t="str">
        <f t="shared" si="2"/>
        <v/>
      </c>
      <c r="AG44" s="103"/>
      <c r="AI44" s="103"/>
      <c r="AS44" s="146" t="str">
        <f t="shared" si="3"/>
        <v/>
      </c>
      <c r="AT44" s="103"/>
      <c r="AV44" s="103"/>
      <c r="BF44" s="146" t="str">
        <f t="shared" si="4"/>
        <v/>
      </c>
      <c r="BG44" s="103"/>
      <c r="BI44" s="103"/>
      <c r="BS44" s="146" t="str">
        <f t="shared" si="5"/>
        <v/>
      </c>
      <c r="BT44" s="103"/>
      <c r="BV44" s="103"/>
      <c r="CF44" s="146" t="str">
        <f t="shared" si="6"/>
        <v/>
      </c>
      <c r="CG44" s="103"/>
      <c r="CI44" s="103"/>
      <c r="CS44" s="146" t="str">
        <f t="shared" si="7"/>
        <v/>
      </c>
      <c r="CT44" s="103"/>
      <c r="CV44" s="103"/>
      <c r="DF44" s="146" t="str">
        <f t="shared" si="8"/>
        <v/>
      </c>
      <c r="DG44" s="103"/>
      <c r="DI44" s="103"/>
      <c r="DS44" s="146" t="str">
        <f t="shared" si="9"/>
        <v/>
      </c>
      <c r="DT44" s="103"/>
      <c r="DV44" s="103"/>
      <c r="EF44" s="146" t="str">
        <f t="shared" si="10"/>
        <v/>
      </c>
      <c r="EG44" s="103"/>
      <c r="EI44" s="103"/>
      <c r="ES44" s="146" t="str">
        <f t="shared" si="11"/>
        <v/>
      </c>
      <c r="ET44" s="103"/>
      <c r="EV44" s="103"/>
      <c r="FF44" s="146" t="str">
        <f t="shared" si="12"/>
        <v/>
      </c>
      <c r="FG44" s="103"/>
      <c r="FI44" s="103"/>
      <c r="FS44" s="146" t="str">
        <f t="shared" si="13"/>
        <v/>
      </c>
      <c r="FT44" s="103"/>
      <c r="FV44" s="103"/>
    </row>
    <row r="45" spans="1:178" ht="32.15" customHeight="1">
      <c r="A45" s="114">
        <v>39</v>
      </c>
      <c r="B45" s="115"/>
      <c r="C45" s="11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18">
        <f t="shared" si="0"/>
        <v>0</v>
      </c>
      <c r="Q45" s="113"/>
      <c r="S45" s="146" t="str">
        <f t="shared" si="1"/>
        <v/>
      </c>
      <c r="T45" s="103"/>
      <c r="V45" s="103"/>
      <c r="AF45" s="146" t="str">
        <f t="shared" si="2"/>
        <v/>
      </c>
      <c r="AG45" s="103"/>
      <c r="AI45" s="103"/>
      <c r="AS45" s="146" t="str">
        <f t="shared" si="3"/>
        <v/>
      </c>
      <c r="AT45" s="103"/>
      <c r="AV45" s="103"/>
      <c r="BF45" s="146" t="str">
        <f t="shared" si="4"/>
        <v/>
      </c>
      <c r="BG45" s="103"/>
      <c r="BI45" s="103"/>
      <c r="BS45" s="146" t="str">
        <f t="shared" si="5"/>
        <v/>
      </c>
      <c r="BT45" s="103"/>
      <c r="BV45" s="103"/>
      <c r="CF45" s="146" t="str">
        <f t="shared" si="6"/>
        <v/>
      </c>
      <c r="CG45" s="103"/>
      <c r="CI45" s="103"/>
      <c r="CS45" s="146" t="str">
        <f t="shared" si="7"/>
        <v/>
      </c>
      <c r="CT45" s="103"/>
      <c r="CV45" s="103"/>
      <c r="DF45" s="146" t="str">
        <f t="shared" si="8"/>
        <v/>
      </c>
      <c r="DG45" s="103"/>
      <c r="DI45" s="103"/>
      <c r="DS45" s="146" t="str">
        <f t="shared" si="9"/>
        <v/>
      </c>
      <c r="DT45" s="103"/>
      <c r="DV45" s="103"/>
      <c r="EF45" s="146" t="str">
        <f t="shared" si="10"/>
        <v/>
      </c>
      <c r="EG45" s="103"/>
      <c r="EI45" s="103"/>
      <c r="ES45" s="146" t="str">
        <f t="shared" si="11"/>
        <v/>
      </c>
      <c r="ET45" s="103"/>
      <c r="EV45" s="103"/>
      <c r="FF45" s="146" t="str">
        <f t="shared" si="12"/>
        <v/>
      </c>
      <c r="FG45" s="103"/>
      <c r="FI45" s="103"/>
      <c r="FS45" s="146" t="str">
        <f t="shared" si="13"/>
        <v/>
      </c>
      <c r="FT45" s="103"/>
      <c r="FV45" s="103"/>
    </row>
    <row r="46" spans="1:178" ht="32.15" customHeight="1">
      <c r="A46" s="114">
        <v>40</v>
      </c>
      <c r="B46" s="115"/>
      <c r="C46" s="11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18">
        <f t="shared" si="0"/>
        <v>0</v>
      </c>
      <c r="Q46" s="113"/>
      <c r="S46" s="146" t="str">
        <f t="shared" si="1"/>
        <v/>
      </c>
      <c r="T46" s="103"/>
      <c r="V46" s="103"/>
      <c r="AF46" s="146" t="str">
        <f t="shared" si="2"/>
        <v/>
      </c>
      <c r="AG46" s="103"/>
      <c r="AI46" s="103"/>
      <c r="AS46" s="146" t="str">
        <f t="shared" si="3"/>
        <v/>
      </c>
      <c r="AT46" s="103"/>
      <c r="AV46" s="103"/>
      <c r="BF46" s="146" t="str">
        <f t="shared" si="4"/>
        <v/>
      </c>
      <c r="BG46" s="103"/>
      <c r="BI46" s="103"/>
      <c r="BS46" s="146" t="str">
        <f t="shared" si="5"/>
        <v/>
      </c>
      <c r="BT46" s="103"/>
      <c r="BV46" s="103"/>
      <c r="CF46" s="146" t="str">
        <f t="shared" si="6"/>
        <v/>
      </c>
      <c r="CG46" s="103"/>
      <c r="CI46" s="103"/>
      <c r="CS46" s="146" t="str">
        <f t="shared" si="7"/>
        <v/>
      </c>
      <c r="CT46" s="103"/>
      <c r="CV46" s="103"/>
      <c r="DF46" s="146" t="str">
        <f t="shared" si="8"/>
        <v/>
      </c>
      <c r="DG46" s="103"/>
      <c r="DI46" s="103"/>
      <c r="DS46" s="146" t="str">
        <f t="shared" si="9"/>
        <v/>
      </c>
      <c r="DT46" s="103"/>
      <c r="DV46" s="103"/>
      <c r="EF46" s="146" t="str">
        <f t="shared" si="10"/>
        <v/>
      </c>
      <c r="EG46" s="103"/>
      <c r="EI46" s="103"/>
      <c r="ES46" s="146" t="str">
        <f t="shared" si="11"/>
        <v/>
      </c>
      <c r="ET46" s="103"/>
      <c r="EV46" s="103"/>
      <c r="FF46" s="146" t="str">
        <f t="shared" si="12"/>
        <v/>
      </c>
      <c r="FG46" s="103"/>
      <c r="FI46" s="103"/>
      <c r="FS46" s="146" t="str">
        <f t="shared" si="13"/>
        <v/>
      </c>
      <c r="FT46" s="103"/>
      <c r="FV46" s="103"/>
    </row>
    <row r="47" spans="1:178" ht="32.15" customHeight="1">
      <c r="A47" s="114">
        <v>41</v>
      </c>
      <c r="B47" s="115"/>
      <c r="C47" s="11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18">
        <f t="shared" si="0"/>
        <v>0</v>
      </c>
      <c r="Q47" s="113"/>
      <c r="S47" s="146" t="str">
        <f t="shared" si="1"/>
        <v/>
      </c>
      <c r="T47" s="103"/>
      <c r="V47" s="103"/>
      <c r="AF47" s="146" t="str">
        <f t="shared" si="2"/>
        <v/>
      </c>
      <c r="AG47" s="103"/>
      <c r="AI47" s="103"/>
      <c r="AS47" s="146" t="str">
        <f t="shared" si="3"/>
        <v/>
      </c>
      <c r="AT47" s="103"/>
      <c r="AV47" s="103"/>
      <c r="BF47" s="146" t="str">
        <f t="shared" si="4"/>
        <v/>
      </c>
      <c r="BG47" s="103"/>
      <c r="BI47" s="103"/>
      <c r="BS47" s="146" t="str">
        <f t="shared" si="5"/>
        <v/>
      </c>
      <c r="BT47" s="103"/>
      <c r="BV47" s="103"/>
      <c r="CF47" s="146" t="str">
        <f t="shared" si="6"/>
        <v/>
      </c>
      <c r="CG47" s="103"/>
      <c r="CI47" s="103"/>
      <c r="CS47" s="146" t="str">
        <f t="shared" si="7"/>
        <v/>
      </c>
      <c r="CT47" s="103"/>
      <c r="CV47" s="103"/>
      <c r="DF47" s="146" t="str">
        <f t="shared" si="8"/>
        <v/>
      </c>
      <c r="DG47" s="103"/>
      <c r="DI47" s="103"/>
      <c r="DS47" s="146" t="str">
        <f t="shared" si="9"/>
        <v/>
      </c>
      <c r="DT47" s="103"/>
      <c r="DV47" s="103"/>
      <c r="EF47" s="146" t="str">
        <f t="shared" si="10"/>
        <v/>
      </c>
      <c r="EG47" s="103"/>
      <c r="EI47" s="103"/>
      <c r="ES47" s="146" t="str">
        <f t="shared" si="11"/>
        <v/>
      </c>
      <c r="ET47" s="103"/>
      <c r="EV47" s="103"/>
      <c r="FF47" s="146" t="str">
        <f t="shared" si="12"/>
        <v/>
      </c>
      <c r="FG47" s="103"/>
      <c r="FI47" s="103"/>
      <c r="FS47" s="146" t="str">
        <f t="shared" si="13"/>
        <v/>
      </c>
      <c r="FT47" s="103"/>
      <c r="FV47" s="103"/>
    </row>
    <row r="48" spans="1:178" ht="32.15" customHeight="1">
      <c r="A48" s="114">
        <v>42</v>
      </c>
      <c r="B48" s="115"/>
      <c r="C48" s="11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18">
        <f t="shared" si="0"/>
        <v>0</v>
      </c>
      <c r="Q48" s="113"/>
      <c r="S48" s="146" t="str">
        <f t="shared" si="1"/>
        <v/>
      </c>
      <c r="T48" s="103"/>
      <c r="V48" s="103"/>
      <c r="AF48" s="146" t="str">
        <f t="shared" si="2"/>
        <v/>
      </c>
      <c r="AG48" s="103"/>
      <c r="AI48" s="103"/>
      <c r="AS48" s="146" t="str">
        <f t="shared" si="3"/>
        <v/>
      </c>
      <c r="AT48" s="103"/>
      <c r="AV48" s="103"/>
      <c r="BF48" s="146" t="str">
        <f t="shared" si="4"/>
        <v/>
      </c>
      <c r="BG48" s="103"/>
      <c r="BI48" s="103"/>
      <c r="BS48" s="146" t="str">
        <f t="shared" si="5"/>
        <v/>
      </c>
      <c r="BT48" s="103"/>
      <c r="BV48" s="103"/>
      <c r="CF48" s="146" t="str">
        <f t="shared" si="6"/>
        <v/>
      </c>
      <c r="CG48" s="103"/>
      <c r="CI48" s="103"/>
      <c r="CS48" s="146" t="str">
        <f t="shared" si="7"/>
        <v/>
      </c>
      <c r="CT48" s="103"/>
      <c r="CV48" s="103"/>
      <c r="DF48" s="146" t="str">
        <f t="shared" si="8"/>
        <v/>
      </c>
      <c r="DG48" s="103"/>
      <c r="DI48" s="103"/>
      <c r="DS48" s="146" t="str">
        <f t="shared" si="9"/>
        <v/>
      </c>
      <c r="DT48" s="103"/>
      <c r="DV48" s="103"/>
      <c r="EF48" s="146" t="str">
        <f t="shared" si="10"/>
        <v/>
      </c>
      <c r="EG48" s="103"/>
      <c r="EI48" s="103"/>
      <c r="ES48" s="146" t="str">
        <f t="shared" si="11"/>
        <v/>
      </c>
      <c r="ET48" s="103"/>
      <c r="EV48" s="103"/>
      <c r="FF48" s="146" t="str">
        <f t="shared" si="12"/>
        <v/>
      </c>
      <c r="FG48" s="103"/>
      <c r="FI48" s="103"/>
      <c r="FS48" s="146" t="str">
        <f t="shared" si="13"/>
        <v/>
      </c>
      <c r="FT48" s="103"/>
      <c r="FV48" s="103"/>
    </row>
    <row r="49" spans="1:178" ht="32.15" customHeight="1">
      <c r="A49" s="114">
        <v>43</v>
      </c>
      <c r="B49" s="115"/>
      <c r="C49" s="11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18">
        <f t="shared" si="0"/>
        <v>0</v>
      </c>
      <c r="Q49" s="113"/>
      <c r="S49" s="146" t="str">
        <f t="shared" si="1"/>
        <v/>
      </c>
      <c r="T49" s="103"/>
      <c r="V49" s="103"/>
      <c r="AF49" s="146" t="str">
        <f t="shared" si="2"/>
        <v/>
      </c>
      <c r="AG49" s="103"/>
      <c r="AI49" s="103"/>
      <c r="AS49" s="146" t="str">
        <f t="shared" si="3"/>
        <v/>
      </c>
      <c r="AT49" s="103"/>
      <c r="AV49" s="103"/>
      <c r="BF49" s="146" t="str">
        <f t="shared" si="4"/>
        <v/>
      </c>
      <c r="BG49" s="103"/>
      <c r="BI49" s="103"/>
      <c r="BS49" s="146" t="str">
        <f t="shared" si="5"/>
        <v/>
      </c>
      <c r="BT49" s="103"/>
      <c r="BV49" s="103"/>
      <c r="CF49" s="146" t="str">
        <f t="shared" si="6"/>
        <v/>
      </c>
      <c r="CG49" s="103"/>
      <c r="CI49" s="103"/>
      <c r="CS49" s="146" t="str">
        <f t="shared" si="7"/>
        <v/>
      </c>
      <c r="CT49" s="103"/>
      <c r="CV49" s="103"/>
      <c r="DF49" s="146" t="str">
        <f t="shared" si="8"/>
        <v/>
      </c>
      <c r="DG49" s="103"/>
      <c r="DI49" s="103"/>
      <c r="DS49" s="146" t="str">
        <f t="shared" si="9"/>
        <v/>
      </c>
      <c r="DT49" s="103"/>
      <c r="DV49" s="103"/>
      <c r="EF49" s="146" t="str">
        <f t="shared" si="10"/>
        <v/>
      </c>
      <c r="EG49" s="103"/>
      <c r="EI49" s="103"/>
      <c r="ES49" s="146" t="str">
        <f t="shared" si="11"/>
        <v/>
      </c>
      <c r="ET49" s="103"/>
      <c r="EV49" s="103"/>
      <c r="FF49" s="146" t="str">
        <f t="shared" si="12"/>
        <v/>
      </c>
      <c r="FG49" s="103"/>
      <c r="FI49" s="103"/>
      <c r="FS49" s="146" t="str">
        <f t="shared" si="13"/>
        <v/>
      </c>
      <c r="FT49" s="103"/>
      <c r="FV49" s="103"/>
    </row>
    <row r="50" spans="1:178" ht="32.15" customHeight="1">
      <c r="A50" s="114">
        <v>44</v>
      </c>
      <c r="B50" s="115"/>
      <c r="C50" s="11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18">
        <f t="shared" si="0"/>
        <v>0</v>
      </c>
      <c r="Q50" s="113"/>
      <c r="S50" s="146" t="str">
        <f t="shared" si="1"/>
        <v/>
      </c>
      <c r="T50" s="103"/>
      <c r="V50" s="103"/>
      <c r="AF50" s="146" t="str">
        <f t="shared" si="2"/>
        <v/>
      </c>
      <c r="AG50" s="103"/>
      <c r="AI50" s="103"/>
      <c r="AS50" s="146" t="str">
        <f t="shared" si="3"/>
        <v/>
      </c>
      <c r="AT50" s="103"/>
      <c r="AV50" s="103"/>
      <c r="BF50" s="146" t="str">
        <f t="shared" si="4"/>
        <v/>
      </c>
      <c r="BG50" s="103"/>
      <c r="BI50" s="103"/>
      <c r="BS50" s="146" t="str">
        <f t="shared" si="5"/>
        <v/>
      </c>
      <c r="BT50" s="103"/>
      <c r="BV50" s="103"/>
      <c r="CF50" s="146" t="str">
        <f t="shared" si="6"/>
        <v/>
      </c>
      <c r="CG50" s="103"/>
      <c r="CI50" s="103"/>
      <c r="CS50" s="146" t="str">
        <f t="shared" si="7"/>
        <v/>
      </c>
      <c r="CT50" s="103"/>
      <c r="CV50" s="103"/>
      <c r="DF50" s="146" t="str">
        <f t="shared" si="8"/>
        <v/>
      </c>
      <c r="DG50" s="103"/>
      <c r="DI50" s="103"/>
      <c r="DS50" s="146" t="str">
        <f t="shared" si="9"/>
        <v/>
      </c>
      <c r="DT50" s="103"/>
      <c r="DV50" s="103"/>
      <c r="EF50" s="146" t="str">
        <f t="shared" si="10"/>
        <v/>
      </c>
      <c r="EG50" s="103"/>
      <c r="EI50" s="103"/>
      <c r="ES50" s="146" t="str">
        <f t="shared" si="11"/>
        <v/>
      </c>
      <c r="ET50" s="103"/>
      <c r="EV50" s="103"/>
      <c r="FF50" s="146" t="str">
        <f t="shared" si="12"/>
        <v/>
      </c>
      <c r="FG50" s="103"/>
      <c r="FI50" s="103"/>
      <c r="FS50" s="146" t="str">
        <f t="shared" si="13"/>
        <v/>
      </c>
      <c r="FT50" s="103"/>
      <c r="FV50" s="103"/>
    </row>
    <row r="51" spans="1:178" ht="32.15" customHeight="1">
      <c r="A51" s="114">
        <v>45</v>
      </c>
      <c r="B51" s="115"/>
      <c r="C51" s="11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18">
        <f t="shared" si="0"/>
        <v>0</v>
      </c>
      <c r="Q51" s="113"/>
      <c r="S51" s="146" t="str">
        <f t="shared" si="1"/>
        <v/>
      </c>
      <c r="T51" s="103"/>
      <c r="V51" s="103"/>
      <c r="AF51" s="146" t="str">
        <f t="shared" si="2"/>
        <v/>
      </c>
      <c r="AG51" s="103"/>
      <c r="AI51" s="103"/>
      <c r="AS51" s="146" t="str">
        <f t="shared" si="3"/>
        <v/>
      </c>
      <c r="AT51" s="103"/>
      <c r="AV51" s="103"/>
      <c r="BF51" s="146" t="str">
        <f t="shared" si="4"/>
        <v/>
      </c>
      <c r="BG51" s="103"/>
      <c r="BI51" s="103"/>
      <c r="BS51" s="146" t="str">
        <f t="shared" si="5"/>
        <v/>
      </c>
      <c r="BT51" s="103"/>
      <c r="BV51" s="103"/>
      <c r="CF51" s="146" t="str">
        <f t="shared" si="6"/>
        <v/>
      </c>
      <c r="CG51" s="103"/>
      <c r="CI51" s="103"/>
      <c r="CS51" s="146" t="str">
        <f t="shared" si="7"/>
        <v/>
      </c>
      <c r="CT51" s="103"/>
      <c r="CV51" s="103"/>
      <c r="DF51" s="146" t="str">
        <f t="shared" si="8"/>
        <v/>
      </c>
      <c r="DG51" s="103"/>
      <c r="DI51" s="103"/>
      <c r="DS51" s="146" t="str">
        <f t="shared" si="9"/>
        <v/>
      </c>
      <c r="DT51" s="103"/>
      <c r="DV51" s="103"/>
      <c r="EF51" s="146" t="str">
        <f t="shared" si="10"/>
        <v/>
      </c>
      <c r="EG51" s="103"/>
      <c r="EI51" s="103"/>
      <c r="ES51" s="146" t="str">
        <f t="shared" si="11"/>
        <v/>
      </c>
      <c r="ET51" s="103"/>
      <c r="EV51" s="103"/>
      <c r="FF51" s="146" t="str">
        <f t="shared" si="12"/>
        <v/>
      </c>
      <c r="FG51" s="103"/>
      <c r="FI51" s="103"/>
      <c r="FS51" s="146" t="str">
        <f t="shared" si="13"/>
        <v/>
      </c>
      <c r="FT51" s="103"/>
      <c r="FV51" s="103"/>
    </row>
    <row r="52" spans="1:178" ht="32.15" customHeight="1">
      <c r="A52" s="114">
        <v>46</v>
      </c>
      <c r="B52" s="115"/>
      <c r="C52" s="11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18">
        <f t="shared" si="0"/>
        <v>0</v>
      </c>
      <c r="Q52" s="113"/>
      <c r="S52" s="146" t="str">
        <f t="shared" si="1"/>
        <v/>
      </c>
      <c r="T52" s="103"/>
      <c r="V52" s="103"/>
      <c r="AF52" s="146" t="str">
        <f t="shared" si="2"/>
        <v/>
      </c>
      <c r="AG52" s="103"/>
      <c r="AI52" s="103"/>
      <c r="AS52" s="146" t="str">
        <f t="shared" si="3"/>
        <v/>
      </c>
      <c r="AT52" s="103"/>
      <c r="AV52" s="103"/>
      <c r="BF52" s="146" t="str">
        <f t="shared" si="4"/>
        <v/>
      </c>
      <c r="BG52" s="103"/>
      <c r="BI52" s="103"/>
      <c r="BS52" s="146" t="str">
        <f t="shared" si="5"/>
        <v/>
      </c>
      <c r="BT52" s="103"/>
      <c r="BV52" s="103"/>
      <c r="CF52" s="146" t="str">
        <f t="shared" si="6"/>
        <v/>
      </c>
      <c r="CG52" s="103"/>
      <c r="CI52" s="103"/>
      <c r="CS52" s="146" t="str">
        <f t="shared" si="7"/>
        <v/>
      </c>
      <c r="CT52" s="103"/>
      <c r="CV52" s="103"/>
      <c r="DF52" s="146" t="str">
        <f t="shared" si="8"/>
        <v/>
      </c>
      <c r="DG52" s="103"/>
      <c r="DI52" s="103"/>
      <c r="DS52" s="146" t="str">
        <f t="shared" si="9"/>
        <v/>
      </c>
      <c r="DT52" s="103"/>
      <c r="DV52" s="103"/>
      <c r="EF52" s="146" t="str">
        <f t="shared" si="10"/>
        <v/>
      </c>
      <c r="EG52" s="103"/>
      <c r="EI52" s="103"/>
      <c r="ES52" s="146" t="str">
        <f t="shared" si="11"/>
        <v/>
      </c>
      <c r="ET52" s="103"/>
      <c r="EV52" s="103"/>
      <c r="FF52" s="146" t="str">
        <f t="shared" si="12"/>
        <v/>
      </c>
      <c r="FG52" s="103"/>
      <c r="FI52" s="103"/>
      <c r="FS52" s="146" t="str">
        <f t="shared" si="13"/>
        <v/>
      </c>
      <c r="FT52" s="103"/>
      <c r="FV52" s="103"/>
    </row>
    <row r="53" spans="1:178" ht="32.15" customHeight="1">
      <c r="A53" s="114">
        <v>47</v>
      </c>
      <c r="B53" s="115"/>
      <c r="C53" s="11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18">
        <f t="shared" si="0"/>
        <v>0</v>
      </c>
      <c r="Q53" s="113"/>
      <c r="S53" s="146" t="str">
        <f t="shared" si="1"/>
        <v/>
      </c>
      <c r="T53" s="103"/>
      <c r="V53" s="103"/>
      <c r="AF53" s="146" t="str">
        <f t="shared" si="2"/>
        <v/>
      </c>
      <c r="AG53" s="103"/>
      <c r="AI53" s="103"/>
      <c r="AS53" s="146" t="str">
        <f t="shared" si="3"/>
        <v/>
      </c>
      <c r="AT53" s="103"/>
      <c r="AV53" s="103"/>
      <c r="BF53" s="146" t="str">
        <f t="shared" si="4"/>
        <v/>
      </c>
      <c r="BG53" s="103"/>
      <c r="BI53" s="103"/>
      <c r="BS53" s="146" t="str">
        <f t="shared" si="5"/>
        <v/>
      </c>
      <c r="BT53" s="103"/>
      <c r="BV53" s="103"/>
      <c r="CF53" s="146" t="str">
        <f t="shared" si="6"/>
        <v/>
      </c>
      <c r="CG53" s="103"/>
      <c r="CI53" s="103"/>
      <c r="CS53" s="146" t="str">
        <f t="shared" si="7"/>
        <v/>
      </c>
      <c r="CT53" s="103"/>
      <c r="CV53" s="103"/>
      <c r="DF53" s="146" t="str">
        <f t="shared" si="8"/>
        <v/>
      </c>
      <c r="DG53" s="103"/>
      <c r="DI53" s="103"/>
      <c r="DS53" s="146" t="str">
        <f t="shared" si="9"/>
        <v/>
      </c>
      <c r="DT53" s="103"/>
      <c r="DV53" s="103"/>
      <c r="EF53" s="146" t="str">
        <f t="shared" si="10"/>
        <v/>
      </c>
      <c r="EG53" s="103"/>
      <c r="EI53" s="103"/>
      <c r="ES53" s="146" t="str">
        <f t="shared" si="11"/>
        <v/>
      </c>
      <c r="ET53" s="103"/>
      <c r="EV53" s="103"/>
      <c r="FF53" s="146" t="str">
        <f t="shared" si="12"/>
        <v/>
      </c>
      <c r="FG53" s="103"/>
      <c r="FI53" s="103"/>
      <c r="FS53" s="146" t="str">
        <f t="shared" si="13"/>
        <v/>
      </c>
      <c r="FT53" s="103"/>
      <c r="FV53" s="103"/>
    </row>
    <row r="54" spans="1:178" ht="32.15" customHeight="1">
      <c r="A54" s="114">
        <v>48</v>
      </c>
      <c r="B54" s="115"/>
      <c r="C54" s="11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18">
        <f t="shared" si="0"/>
        <v>0</v>
      </c>
      <c r="Q54" s="113"/>
      <c r="S54" s="146" t="str">
        <f t="shared" si="1"/>
        <v/>
      </c>
      <c r="T54" s="103"/>
      <c r="V54" s="103"/>
      <c r="AF54" s="146" t="str">
        <f t="shared" si="2"/>
        <v/>
      </c>
      <c r="AG54" s="103"/>
      <c r="AI54" s="103"/>
      <c r="AS54" s="146" t="str">
        <f t="shared" si="3"/>
        <v/>
      </c>
      <c r="AT54" s="103"/>
      <c r="AV54" s="103"/>
      <c r="BF54" s="146" t="str">
        <f t="shared" si="4"/>
        <v/>
      </c>
      <c r="BG54" s="103"/>
      <c r="BI54" s="103"/>
      <c r="BS54" s="146" t="str">
        <f t="shared" si="5"/>
        <v/>
      </c>
      <c r="BT54" s="103"/>
      <c r="BV54" s="103"/>
      <c r="CF54" s="146" t="str">
        <f t="shared" si="6"/>
        <v/>
      </c>
      <c r="CG54" s="103"/>
      <c r="CI54" s="103"/>
      <c r="CS54" s="146" t="str">
        <f t="shared" si="7"/>
        <v/>
      </c>
      <c r="CT54" s="103"/>
      <c r="CV54" s="103"/>
      <c r="DF54" s="146" t="str">
        <f t="shared" si="8"/>
        <v/>
      </c>
      <c r="DG54" s="103"/>
      <c r="DI54" s="103"/>
      <c r="DS54" s="146" t="str">
        <f t="shared" si="9"/>
        <v/>
      </c>
      <c r="DT54" s="103"/>
      <c r="DV54" s="103"/>
      <c r="EF54" s="146" t="str">
        <f t="shared" si="10"/>
        <v/>
      </c>
      <c r="EG54" s="103"/>
      <c r="EI54" s="103"/>
      <c r="ES54" s="146" t="str">
        <f t="shared" si="11"/>
        <v/>
      </c>
      <c r="ET54" s="103"/>
      <c r="EV54" s="103"/>
      <c r="FF54" s="146" t="str">
        <f t="shared" si="12"/>
        <v/>
      </c>
      <c r="FG54" s="103"/>
      <c r="FI54" s="103"/>
      <c r="FS54" s="146" t="str">
        <f t="shared" si="13"/>
        <v/>
      </c>
      <c r="FT54" s="103"/>
      <c r="FV54" s="103"/>
    </row>
    <row r="55" spans="1:178" ht="32.15" customHeight="1">
      <c r="A55" s="114">
        <v>49</v>
      </c>
      <c r="B55" s="115"/>
      <c r="C55" s="11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18">
        <f t="shared" si="0"/>
        <v>0</v>
      </c>
      <c r="Q55" s="113"/>
      <c r="S55" s="146" t="str">
        <f t="shared" si="1"/>
        <v/>
      </c>
      <c r="T55" s="103"/>
      <c r="V55" s="103"/>
      <c r="AF55" s="146" t="str">
        <f t="shared" si="2"/>
        <v/>
      </c>
      <c r="AG55" s="103"/>
      <c r="AI55" s="103"/>
      <c r="AS55" s="146" t="str">
        <f t="shared" si="3"/>
        <v/>
      </c>
      <c r="AT55" s="103"/>
      <c r="AV55" s="103"/>
      <c r="BF55" s="146" t="str">
        <f t="shared" si="4"/>
        <v/>
      </c>
      <c r="BG55" s="103"/>
      <c r="BI55" s="103"/>
      <c r="BS55" s="146" t="str">
        <f t="shared" si="5"/>
        <v/>
      </c>
      <c r="BT55" s="103"/>
      <c r="BV55" s="103"/>
      <c r="CF55" s="146" t="str">
        <f t="shared" si="6"/>
        <v/>
      </c>
      <c r="CG55" s="103"/>
      <c r="CI55" s="103"/>
      <c r="CS55" s="146" t="str">
        <f t="shared" si="7"/>
        <v/>
      </c>
      <c r="CT55" s="103"/>
      <c r="CV55" s="103"/>
      <c r="DF55" s="146" t="str">
        <f t="shared" si="8"/>
        <v/>
      </c>
      <c r="DG55" s="103"/>
      <c r="DI55" s="103"/>
      <c r="DS55" s="146" t="str">
        <f t="shared" si="9"/>
        <v/>
      </c>
      <c r="DT55" s="103"/>
      <c r="DV55" s="103"/>
      <c r="EF55" s="146" t="str">
        <f t="shared" si="10"/>
        <v/>
      </c>
      <c r="EG55" s="103"/>
      <c r="EI55" s="103"/>
      <c r="ES55" s="146" t="str">
        <f t="shared" si="11"/>
        <v/>
      </c>
      <c r="ET55" s="103"/>
      <c r="EV55" s="103"/>
      <c r="FF55" s="146" t="str">
        <f t="shared" si="12"/>
        <v/>
      </c>
      <c r="FG55" s="103"/>
      <c r="FI55" s="103"/>
      <c r="FS55" s="146" t="str">
        <f t="shared" si="13"/>
        <v/>
      </c>
      <c r="FT55" s="103"/>
      <c r="FV55" s="103"/>
    </row>
    <row r="56" spans="1:178" ht="32.15" customHeight="1">
      <c r="A56" s="114">
        <v>50</v>
      </c>
      <c r="B56" s="115"/>
      <c r="C56" s="11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18">
        <f t="shared" si="0"/>
        <v>0</v>
      </c>
      <c r="Q56" s="113"/>
      <c r="S56" s="146" t="str">
        <f t="shared" si="1"/>
        <v/>
      </c>
      <c r="T56" s="103"/>
      <c r="V56" s="103"/>
      <c r="AF56" s="146" t="str">
        <f t="shared" si="2"/>
        <v/>
      </c>
      <c r="AG56" s="103"/>
      <c r="AI56" s="103"/>
      <c r="AS56" s="146" t="str">
        <f t="shared" si="3"/>
        <v/>
      </c>
      <c r="AT56" s="103"/>
      <c r="AV56" s="103"/>
      <c r="BF56" s="146" t="str">
        <f t="shared" si="4"/>
        <v/>
      </c>
      <c r="BG56" s="103"/>
      <c r="BI56" s="103"/>
      <c r="BS56" s="146" t="str">
        <f t="shared" si="5"/>
        <v/>
      </c>
      <c r="BT56" s="103"/>
      <c r="BV56" s="103"/>
      <c r="CF56" s="146" t="str">
        <f t="shared" si="6"/>
        <v/>
      </c>
      <c r="CG56" s="103"/>
      <c r="CI56" s="103"/>
      <c r="CS56" s="146" t="str">
        <f t="shared" si="7"/>
        <v/>
      </c>
      <c r="CT56" s="103"/>
      <c r="CV56" s="103"/>
      <c r="DF56" s="146" t="str">
        <f t="shared" si="8"/>
        <v/>
      </c>
      <c r="DG56" s="103"/>
      <c r="DI56" s="103"/>
      <c r="DS56" s="146" t="str">
        <f t="shared" si="9"/>
        <v/>
      </c>
      <c r="DT56" s="103"/>
      <c r="DV56" s="103"/>
      <c r="EF56" s="146" t="str">
        <f t="shared" si="10"/>
        <v/>
      </c>
      <c r="EG56" s="103"/>
      <c r="EI56" s="103"/>
      <c r="ES56" s="146" t="str">
        <f t="shared" si="11"/>
        <v/>
      </c>
      <c r="ET56" s="103"/>
      <c r="EV56" s="103"/>
      <c r="FF56" s="146" t="str">
        <f t="shared" si="12"/>
        <v/>
      </c>
      <c r="FG56" s="103"/>
      <c r="FI56" s="103"/>
      <c r="FS56" s="146" t="str">
        <f t="shared" si="13"/>
        <v/>
      </c>
      <c r="FT56" s="103"/>
      <c r="FV56" s="103"/>
    </row>
  </sheetData>
  <protectedRanges>
    <protectedRange sqref="Q7:Q56" name="範囲3"/>
    <protectedRange sqref="B1:C1" name="範囲1"/>
    <protectedRange sqref="B7:O56" name="範囲2"/>
    <protectedRange sqref="Q1" name="範囲4"/>
  </protectedRanges>
  <mergeCells count="47">
    <mergeCell ref="AJ5:AL5"/>
    <mergeCell ref="T5:V5"/>
    <mergeCell ref="W5:Y5"/>
    <mergeCell ref="Z5:AD5"/>
    <mergeCell ref="AG5:AI5"/>
    <mergeCell ref="E3:G3"/>
    <mergeCell ref="H3:J3"/>
    <mergeCell ref="K3:O3"/>
    <mergeCell ref="Q5:Q6"/>
    <mergeCell ref="A5:A6"/>
    <mergeCell ref="B5:B6"/>
    <mergeCell ref="C5:C6"/>
    <mergeCell ref="D5:P5"/>
    <mergeCell ref="CJ5:CL5"/>
    <mergeCell ref="AM5:AQ5"/>
    <mergeCell ref="AT5:AV5"/>
    <mergeCell ref="AW5:AY5"/>
    <mergeCell ref="AZ5:BD5"/>
    <mergeCell ref="BG5:BI5"/>
    <mergeCell ref="BJ5:BL5"/>
    <mergeCell ref="BM5:BQ5"/>
    <mergeCell ref="BT5:BV5"/>
    <mergeCell ref="BW5:BY5"/>
    <mergeCell ref="BZ5:CD5"/>
    <mergeCell ref="CG5:CI5"/>
    <mergeCell ref="EJ5:EL5"/>
    <mergeCell ref="CM5:CQ5"/>
    <mergeCell ref="CT5:CV5"/>
    <mergeCell ref="CW5:CY5"/>
    <mergeCell ref="CZ5:DD5"/>
    <mergeCell ref="DG5:DI5"/>
    <mergeCell ref="DJ5:DL5"/>
    <mergeCell ref="DM5:DQ5"/>
    <mergeCell ref="DT5:DV5"/>
    <mergeCell ref="DW5:DY5"/>
    <mergeCell ref="DZ5:ED5"/>
    <mergeCell ref="EG5:EI5"/>
    <mergeCell ref="FM5:FQ5"/>
    <mergeCell ref="FT5:FV5"/>
    <mergeCell ref="FW5:FY5"/>
    <mergeCell ref="FZ5:GD5"/>
    <mergeCell ref="EM5:EQ5"/>
    <mergeCell ref="ET5:EV5"/>
    <mergeCell ref="EW5:EY5"/>
    <mergeCell ref="EZ5:FD5"/>
    <mergeCell ref="FG5:FI5"/>
    <mergeCell ref="FJ5:FL5"/>
  </mergeCells>
  <phoneticPr fontId="11"/>
  <conditionalFormatting sqref="D7:O56">
    <cfRule type="cellIs" dxfId="9" priority="1" operator="greaterThan">
      <formula>3.33333333333333</formula>
    </cfRule>
    <cfRule type="cellIs" dxfId="8" priority="2" operator="greaterThan">
      <formula>1.875</formula>
    </cfRule>
  </conditionalFormatting>
  <conditionalFormatting sqref="P7:P56">
    <cfRule type="cellIs" dxfId="7" priority="5" operator="greaterThan">
      <formula>15</formula>
    </cfRule>
    <cfRule type="cellIs" dxfId="6" priority="6" operator="equal">
      <formula>0</formula>
    </cfRule>
  </conditionalFormatting>
  <dataValidations count="2">
    <dataValidation type="list" allowBlank="1" showInputMessage="1" showErrorMessage="1" sqref="C1" xr:uid="{F30C90E1-CCDF-4B93-8BE6-169B87D3669F}">
      <formula1>INDIRECT($B1)</formula1>
    </dataValidation>
    <dataValidation type="time" operator="greaterThanOrEqual" allowBlank="1" showInputMessage="1" showErrorMessage="1" sqref="D7:O56" xr:uid="{9DDFEA49-CDE5-4125-BAE6-600F971FEE1C}">
      <formula1>0</formula1>
    </dataValidation>
  </dataValidations>
  <printOptions horizontalCentered="1"/>
  <pageMargins left="0.51181102362204722" right="0.59055118110236227" top="0.74803149606299213" bottom="0.74803149606299213" header="0.31496062992125984" footer="0.31496062992125984"/>
  <pageSetup paperSize="9" scale="55" orientation="portrait" r:id="rId1"/>
  <headerFooter>
    <oddFooter>&amp;R&amp;P</oddFooter>
  </headerFooter>
  <rowBreaks count="1" manualBreakCount="1">
    <brk id="31" max="2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72C0B1F-329F-4261-8A9F-6E0E0D0FA26A}">
          <x14:formula1>
            <xm:f>リスト!$C$1:$C$12</xm:f>
          </x14:formula1>
          <xm:sqref>Q1</xm:sqref>
        </x14:dataValidation>
        <x14:dataValidation type="list" allowBlank="1" showInputMessage="1" showErrorMessage="1" xr:uid="{AA193A49-A1FF-49B1-B35D-EC2809937D4B}">
          <x14:formula1>
            <xm:f>'学校名(市町村)'!$AN$4:$BW$4</xm:f>
          </x14:formula1>
          <xm:sqref>B1</xm:sqref>
        </x14:dataValidation>
        <x14:dataValidation type="list" allowBlank="1" showInputMessage="1" showErrorMessage="1" xr:uid="{0B25D553-FA06-4D98-94E1-F63A4A329EFD}">
          <x14:formula1>
            <xm:f>リスト!$B$1:$B$11</xm:f>
          </x14:formula1>
          <xm:sqref>B7:B56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0B2C-CCF5-4BA7-9FB3-E99E8EECDC49}">
  <dimension ref="A1:Q56"/>
  <sheetViews>
    <sheetView view="pageBreakPreview" zoomScale="70" zoomScaleNormal="100" zoomScaleSheetLayoutView="70" workbookViewId="0">
      <selection activeCell="M12" sqref="M12"/>
    </sheetView>
  </sheetViews>
  <sheetFormatPr defaultColWidth="12" defaultRowHeight="13"/>
  <cols>
    <col min="1" max="1" width="9.44140625" style="80" customWidth="1"/>
    <col min="2" max="2" width="16.77734375" style="80" customWidth="1"/>
    <col min="3" max="3" width="25.44140625" style="80" customWidth="1"/>
    <col min="4" max="16" width="8.6640625" style="80" customWidth="1"/>
    <col min="17" max="17" width="18.44140625" style="80" customWidth="1"/>
    <col min="18" max="16384" width="12" style="80"/>
  </cols>
  <sheetData>
    <row r="1" spans="1:17" ht="25.15" customHeight="1" thickBot="1">
      <c r="A1" s="123" t="s">
        <v>488</v>
      </c>
      <c r="B1" s="124" t="s">
        <v>490</v>
      </c>
      <c r="C1" s="122" t="s">
        <v>491</v>
      </c>
      <c r="D1" s="68"/>
      <c r="E1" s="69" t="s">
        <v>451</v>
      </c>
      <c r="F1" s="70" t="s">
        <v>452</v>
      </c>
      <c r="G1" s="71" t="s">
        <v>453</v>
      </c>
      <c r="H1" s="72" t="s">
        <v>454</v>
      </c>
      <c r="I1" s="73" t="s">
        <v>455</v>
      </c>
      <c r="J1" s="74" t="s">
        <v>456</v>
      </c>
      <c r="K1" s="75" t="s">
        <v>457</v>
      </c>
      <c r="L1" s="75" t="s">
        <v>458</v>
      </c>
      <c r="M1" s="76" t="s">
        <v>459</v>
      </c>
      <c r="N1" s="76" t="s">
        <v>460</v>
      </c>
      <c r="O1" s="77" t="s">
        <v>461</v>
      </c>
      <c r="P1" s="78"/>
      <c r="Q1" s="79" t="s">
        <v>18</v>
      </c>
    </row>
    <row r="2" spans="1:17" ht="25.15" customHeight="1">
      <c r="A2" s="78"/>
      <c r="B2" s="83" t="s">
        <v>463</v>
      </c>
      <c r="C2" s="84">
        <v>4</v>
      </c>
      <c r="D2" s="68"/>
      <c r="E2" s="85">
        <v>3</v>
      </c>
      <c r="F2" s="86">
        <v>1</v>
      </c>
      <c r="G2" s="87">
        <v>0</v>
      </c>
      <c r="H2" s="88">
        <v>0</v>
      </c>
      <c r="I2" s="89">
        <v>0</v>
      </c>
      <c r="J2" s="90">
        <v>0</v>
      </c>
      <c r="K2" s="91">
        <v>0</v>
      </c>
      <c r="L2" s="91">
        <v>0</v>
      </c>
      <c r="M2" s="92">
        <v>0</v>
      </c>
      <c r="N2" s="92">
        <v>0</v>
      </c>
      <c r="O2" s="93">
        <v>0</v>
      </c>
      <c r="P2" s="78"/>
      <c r="Q2" s="119" t="s">
        <v>464</v>
      </c>
    </row>
    <row r="3" spans="1:17" ht="17" thickBot="1">
      <c r="A3" s="78"/>
      <c r="B3" s="94" t="s">
        <v>465</v>
      </c>
      <c r="C3" s="95">
        <v>0.3803819444444444</v>
      </c>
      <c r="D3" s="68"/>
      <c r="E3" s="164">
        <v>2</v>
      </c>
      <c r="F3" s="165"/>
      <c r="G3" s="166"/>
      <c r="H3" s="167">
        <v>0</v>
      </c>
      <c r="I3" s="168"/>
      <c r="J3" s="169"/>
      <c r="K3" s="170">
        <v>2</v>
      </c>
      <c r="L3" s="171"/>
      <c r="M3" s="171"/>
      <c r="N3" s="171"/>
      <c r="O3" s="172"/>
      <c r="P3" s="78"/>
      <c r="Q3" s="120">
        <v>0</v>
      </c>
    </row>
    <row r="4" spans="1:17" ht="26.2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4">
      <c r="A5" s="173" t="s">
        <v>478</v>
      </c>
      <c r="B5" s="173" t="s">
        <v>479</v>
      </c>
      <c r="C5" s="173" t="s">
        <v>480</v>
      </c>
      <c r="D5" s="175" t="s">
        <v>481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/>
      <c r="Q5" s="173" t="s">
        <v>482</v>
      </c>
    </row>
    <row r="6" spans="1:17" ht="13.5" thickBot="1">
      <c r="A6" s="174"/>
      <c r="B6" s="174"/>
      <c r="C6" s="174"/>
      <c r="D6" s="110" t="s">
        <v>2</v>
      </c>
      <c r="E6" s="110" t="s">
        <v>15</v>
      </c>
      <c r="F6" s="110" t="s">
        <v>16</v>
      </c>
      <c r="G6" s="110" t="s">
        <v>17</v>
      </c>
      <c r="H6" s="110" t="s">
        <v>18</v>
      </c>
      <c r="I6" s="110" t="s">
        <v>19</v>
      </c>
      <c r="J6" s="110" t="s">
        <v>20</v>
      </c>
      <c r="K6" s="110" t="s">
        <v>21</v>
      </c>
      <c r="L6" s="110" t="s">
        <v>22</v>
      </c>
      <c r="M6" s="110" t="s">
        <v>23</v>
      </c>
      <c r="N6" s="110" t="s">
        <v>24</v>
      </c>
      <c r="O6" s="110" t="s">
        <v>25</v>
      </c>
      <c r="P6" s="110" t="s">
        <v>483</v>
      </c>
      <c r="Q6" s="174"/>
    </row>
    <row r="7" spans="1:17" ht="32.15" customHeight="1" thickTop="1">
      <c r="A7" s="111">
        <v>1</v>
      </c>
      <c r="B7" s="126" t="s">
        <v>499</v>
      </c>
      <c r="C7" s="112" t="s">
        <v>484</v>
      </c>
      <c r="D7" s="145">
        <v>0.52361111111111114</v>
      </c>
      <c r="E7" s="145">
        <v>1.0729166666666667</v>
      </c>
      <c r="F7" s="145">
        <v>1.3416666666666666</v>
      </c>
      <c r="G7" s="145">
        <v>1.5249999999999999</v>
      </c>
      <c r="H7" s="145">
        <v>1.5972222222222221E-2</v>
      </c>
      <c r="I7" s="145"/>
      <c r="J7" s="145"/>
      <c r="K7" s="145"/>
      <c r="L7" s="145"/>
      <c r="M7" s="145"/>
      <c r="N7" s="145"/>
      <c r="O7" s="145"/>
      <c r="P7" s="117">
        <v>4.4791666666666661</v>
      </c>
      <c r="Q7" s="113"/>
    </row>
    <row r="8" spans="1:17" ht="32.15" customHeight="1">
      <c r="A8" s="114">
        <v>2</v>
      </c>
      <c r="B8" s="127" t="s">
        <v>501</v>
      </c>
      <c r="C8" s="115" t="s">
        <v>485</v>
      </c>
      <c r="D8" s="152">
        <v>0.5</v>
      </c>
      <c r="E8" s="152">
        <v>1.0416666666666667</v>
      </c>
      <c r="F8" s="152">
        <v>1.3333333333333333</v>
      </c>
      <c r="G8" s="152">
        <v>1.5</v>
      </c>
      <c r="H8" s="152">
        <v>0.12916666666666665</v>
      </c>
      <c r="I8" s="152"/>
      <c r="J8" s="152"/>
      <c r="K8" s="152"/>
      <c r="L8" s="152"/>
      <c r="M8" s="152"/>
      <c r="N8" s="152"/>
      <c r="O8" s="152"/>
      <c r="P8" s="118">
        <v>4.4972222222222218</v>
      </c>
      <c r="Q8" s="116"/>
    </row>
    <row r="9" spans="1:17" ht="32.15" customHeight="1">
      <c r="A9" s="114">
        <v>3</v>
      </c>
      <c r="B9" s="115" t="s">
        <v>502</v>
      </c>
      <c r="C9" s="115" t="s">
        <v>486</v>
      </c>
      <c r="D9" s="152">
        <v>3.7083333333333335</v>
      </c>
      <c r="E9" s="152">
        <v>0.46597222222222218</v>
      </c>
      <c r="F9" s="152">
        <v>4.6819444444444445</v>
      </c>
      <c r="G9" s="152">
        <v>0.46597222222222218</v>
      </c>
      <c r="H9" s="152">
        <v>0.46597222222222218</v>
      </c>
      <c r="I9" s="152"/>
      <c r="J9" s="152"/>
      <c r="K9" s="152"/>
      <c r="L9" s="152"/>
      <c r="M9" s="152"/>
      <c r="N9" s="152"/>
      <c r="O9" s="152"/>
      <c r="P9" s="118">
        <v>9.7881944444444429</v>
      </c>
      <c r="Q9" s="116"/>
    </row>
    <row r="10" spans="1:17" ht="32.15" customHeight="1">
      <c r="A10" s="114">
        <v>4</v>
      </c>
      <c r="B10" s="129" t="s">
        <v>503</v>
      </c>
      <c r="C10" s="128" t="s">
        <v>492</v>
      </c>
      <c r="D10" s="152">
        <v>1.7361111111111112E-2</v>
      </c>
      <c r="E10" s="152">
        <v>4.0972222222222222E-2</v>
      </c>
      <c r="F10" s="152">
        <v>1.5277777777777777E-2</v>
      </c>
      <c r="G10" s="152"/>
      <c r="H10" s="152" t="s">
        <v>489</v>
      </c>
      <c r="I10" s="152"/>
      <c r="J10" s="152"/>
      <c r="K10" s="152"/>
      <c r="L10" s="152"/>
      <c r="M10" s="152"/>
      <c r="N10" s="152"/>
      <c r="O10" s="152"/>
      <c r="P10" s="118">
        <v>7.3611111111111113E-2</v>
      </c>
      <c r="Q10" s="116"/>
    </row>
    <row r="11" spans="1:17" ht="32.15" customHeight="1">
      <c r="A11" s="114">
        <v>5</v>
      </c>
      <c r="B11" s="129" t="s">
        <v>505</v>
      </c>
      <c r="C11" s="121" t="s">
        <v>487</v>
      </c>
      <c r="D11" s="152"/>
      <c r="E11" s="152"/>
      <c r="F11" s="152"/>
      <c r="G11" s="152"/>
      <c r="H11" s="152">
        <v>0.91736111111111107</v>
      </c>
      <c r="I11" s="152"/>
      <c r="J11" s="152"/>
      <c r="K11" s="152"/>
      <c r="L11" s="152"/>
      <c r="M11" s="152"/>
      <c r="N11" s="152"/>
      <c r="O11" s="152"/>
      <c r="P11" s="118">
        <v>0.91736111111111107</v>
      </c>
      <c r="Q11" s="116"/>
    </row>
    <row r="12" spans="1:17" ht="32.15" customHeight="1">
      <c r="A12" s="114">
        <v>6</v>
      </c>
      <c r="B12" s="115"/>
      <c r="C12" s="128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18"/>
      <c r="Q12" s="116"/>
    </row>
    <row r="13" spans="1:17" ht="32.15" customHeight="1">
      <c r="A13" s="114">
        <v>7</v>
      </c>
      <c r="B13" s="115"/>
      <c r="C13" s="121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18"/>
      <c r="Q13" s="116"/>
    </row>
    <row r="14" spans="1:17" ht="32.15" customHeight="1">
      <c r="A14" s="114">
        <v>8</v>
      </c>
      <c r="B14" s="115"/>
      <c r="C14" s="121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18">
        <v>0</v>
      </c>
      <c r="Q14" s="116"/>
    </row>
    <row r="15" spans="1:17" ht="32.15" customHeight="1">
      <c r="A15" s="114">
        <v>9</v>
      </c>
      <c r="B15" s="115"/>
      <c r="C15" s="115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18">
        <v>0</v>
      </c>
      <c r="Q15" s="116"/>
    </row>
    <row r="16" spans="1:17" ht="32.15" customHeight="1">
      <c r="A16" s="114">
        <v>10</v>
      </c>
      <c r="B16" s="115"/>
      <c r="C16" s="115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18">
        <v>0</v>
      </c>
      <c r="Q16" s="116"/>
    </row>
    <row r="17" spans="1:17" ht="32.15" customHeight="1">
      <c r="A17" s="114">
        <v>11</v>
      </c>
      <c r="B17" s="115"/>
      <c r="C17" s="115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18">
        <v>0</v>
      </c>
      <c r="Q17" s="116"/>
    </row>
    <row r="18" spans="1:17" ht="32.15" customHeight="1">
      <c r="A18" s="114">
        <v>12</v>
      </c>
      <c r="B18" s="115"/>
      <c r="C18" s="115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18">
        <v>0</v>
      </c>
      <c r="Q18" s="116"/>
    </row>
    <row r="19" spans="1:17" ht="32.15" customHeight="1">
      <c r="A19" s="114">
        <v>13</v>
      </c>
      <c r="B19" s="115"/>
      <c r="C19" s="115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18">
        <v>0</v>
      </c>
      <c r="Q19" s="116"/>
    </row>
    <row r="20" spans="1:17" ht="32.15" customHeight="1">
      <c r="A20" s="114">
        <v>14</v>
      </c>
      <c r="B20" s="115"/>
      <c r="C20" s="115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18">
        <v>0</v>
      </c>
      <c r="Q20" s="116"/>
    </row>
    <row r="21" spans="1:17" ht="32.15" customHeight="1">
      <c r="A21" s="114">
        <v>15</v>
      </c>
      <c r="B21" s="115"/>
      <c r="C21" s="115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18">
        <v>0</v>
      </c>
      <c r="Q21" s="116"/>
    </row>
    <row r="22" spans="1:17" ht="32.15" customHeight="1">
      <c r="A22" s="114">
        <v>16</v>
      </c>
      <c r="B22" s="115"/>
      <c r="C22" s="115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18">
        <v>0</v>
      </c>
      <c r="Q22" s="116"/>
    </row>
    <row r="23" spans="1:17" ht="32.15" customHeight="1">
      <c r="A23" s="114">
        <v>17</v>
      </c>
      <c r="B23" s="115"/>
      <c r="C23" s="115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18">
        <v>0</v>
      </c>
      <c r="Q23" s="116"/>
    </row>
    <row r="24" spans="1:17" ht="32.15" customHeight="1">
      <c r="A24" s="114">
        <v>18</v>
      </c>
      <c r="B24" s="115"/>
      <c r="C24" s="115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18">
        <v>0</v>
      </c>
      <c r="Q24" s="116"/>
    </row>
    <row r="25" spans="1:17" ht="32.15" customHeight="1">
      <c r="A25" s="114">
        <v>19</v>
      </c>
      <c r="B25" s="115"/>
      <c r="C25" s="11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18">
        <v>0</v>
      </c>
      <c r="Q25" s="116"/>
    </row>
    <row r="26" spans="1:17" ht="32.15" customHeight="1">
      <c r="A26" s="114">
        <v>20</v>
      </c>
      <c r="B26" s="115"/>
      <c r="C26" s="115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18">
        <v>0</v>
      </c>
      <c r="Q26" s="116"/>
    </row>
    <row r="27" spans="1:17" ht="32.15" customHeight="1">
      <c r="A27" s="114">
        <v>21</v>
      </c>
      <c r="B27" s="115"/>
      <c r="C27" s="115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18">
        <v>0</v>
      </c>
      <c r="Q27" s="116"/>
    </row>
    <row r="28" spans="1:17" ht="32.15" customHeight="1">
      <c r="A28" s="114">
        <v>22</v>
      </c>
      <c r="B28" s="115"/>
      <c r="C28" s="115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18">
        <v>0</v>
      </c>
      <c r="Q28" s="116"/>
    </row>
    <row r="29" spans="1:17" ht="32.15" customHeight="1">
      <c r="A29" s="114">
        <v>23</v>
      </c>
      <c r="B29" s="115"/>
      <c r="C29" s="115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18">
        <v>0</v>
      </c>
      <c r="Q29" s="116"/>
    </row>
    <row r="30" spans="1:17" ht="32.15" customHeight="1">
      <c r="A30" s="114">
        <v>24</v>
      </c>
      <c r="B30" s="115"/>
      <c r="C30" s="115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18">
        <v>0</v>
      </c>
      <c r="Q30" s="116"/>
    </row>
    <row r="31" spans="1:17" ht="32.15" customHeight="1">
      <c r="A31" s="114">
        <v>25</v>
      </c>
      <c r="B31" s="115"/>
      <c r="C31" s="115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18">
        <v>0</v>
      </c>
      <c r="Q31" s="116"/>
    </row>
    <row r="32" spans="1:17" ht="32.15" customHeight="1">
      <c r="A32" s="114">
        <v>26</v>
      </c>
      <c r="B32" s="115"/>
      <c r="C32" s="115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18">
        <v>0</v>
      </c>
      <c r="Q32" s="116"/>
    </row>
    <row r="33" spans="1:17" ht="32.15" customHeight="1">
      <c r="A33" s="114">
        <v>27</v>
      </c>
      <c r="B33" s="115"/>
      <c r="C33" s="115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18">
        <v>0</v>
      </c>
      <c r="Q33" s="116"/>
    </row>
    <row r="34" spans="1:17" ht="32.15" customHeight="1">
      <c r="A34" s="114">
        <v>28</v>
      </c>
      <c r="B34" s="115"/>
      <c r="C34" s="115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18">
        <v>0</v>
      </c>
      <c r="Q34" s="116"/>
    </row>
    <row r="35" spans="1:17" ht="32.15" customHeight="1">
      <c r="A35" s="114">
        <v>29</v>
      </c>
      <c r="B35" s="115"/>
      <c r="C35" s="115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18">
        <v>0</v>
      </c>
      <c r="Q35" s="116"/>
    </row>
    <row r="36" spans="1:17" ht="32.15" customHeight="1">
      <c r="A36" s="114">
        <v>30</v>
      </c>
      <c r="B36" s="115"/>
      <c r="C36" s="115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18">
        <v>0</v>
      </c>
      <c r="Q36" s="116"/>
    </row>
    <row r="37" spans="1:17" ht="32.15" customHeight="1">
      <c r="A37" s="114">
        <v>31</v>
      </c>
      <c r="B37" s="115"/>
      <c r="C37" s="115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18">
        <v>0</v>
      </c>
      <c r="Q37" s="116"/>
    </row>
    <row r="38" spans="1:17" ht="32.15" customHeight="1">
      <c r="A38" s="114">
        <v>32</v>
      </c>
      <c r="B38" s="115"/>
      <c r="C38" s="115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18">
        <v>0</v>
      </c>
      <c r="Q38" s="116"/>
    </row>
    <row r="39" spans="1:17" ht="32.15" customHeight="1">
      <c r="A39" s="114">
        <v>33</v>
      </c>
      <c r="B39" s="115"/>
      <c r="C39" s="115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18">
        <v>0</v>
      </c>
      <c r="Q39" s="116"/>
    </row>
    <row r="40" spans="1:17" ht="32.15" customHeight="1">
      <c r="A40" s="114">
        <v>34</v>
      </c>
      <c r="B40" s="115"/>
      <c r="C40" s="115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18">
        <v>0</v>
      </c>
      <c r="Q40" s="116"/>
    </row>
    <row r="41" spans="1:17" ht="32.15" customHeight="1">
      <c r="A41" s="114">
        <v>35</v>
      </c>
      <c r="B41" s="115"/>
      <c r="C41" s="115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18">
        <v>0</v>
      </c>
      <c r="Q41" s="116"/>
    </row>
    <row r="42" spans="1:17" ht="32.15" customHeight="1">
      <c r="A42" s="114">
        <v>36</v>
      </c>
      <c r="B42" s="115"/>
      <c r="C42" s="115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18">
        <v>0</v>
      </c>
      <c r="Q42" s="116"/>
    </row>
    <row r="43" spans="1:17" ht="32.15" customHeight="1">
      <c r="A43" s="114">
        <v>37</v>
      </c>
      <c r="B43" s="115"/>
      <c r="C43" s="115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18">
        <v>0</v>
      </c>
      <c r="Q43" s="116"/>
    </row>
    <row r="44" spans="1:17" ht="32.15" customHeight="1">
      <c r="A44" s="114">
        <v>38</v>
      </c>
      <c r="B44" s="115"/>
      <c r="C44" s="115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18">
        <v>0</v>
      </c>
      <c r="Q44" s="116"/>
    </row>
    <row r="45" spans="1:17" ht="32.15" customHeight="1">
      <c r="A45" s="114">
        <v>39</v>
      </c>
      <c r="B45" s="115"/>
      <c r="C45" s="115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18">
        <v>0</v>
      </c>
      <c r="Q45" s="116"/>
    </row>
    <row r="46" spans="1:17" ht="32.15" customHeight="1">
      <c r="A46" s="114">
        <v>40</v>
      </c>
      <c r="B46" s="115"/>
      <c r="C46" s="115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18">
        <v>0</v>
      </c>
      <c r="Q46" s="116"/>
    </row>
    <row r="47" spans="1:17" ht="32.15" customHeight="1">
      <c r="A47" s="114">
        <v>41</v>
      </c>
      <c r="B47" s="115"/>
      <c r="C47" s="115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18">
        <v>0</v>
      </c>
      <c r="Q47" s="116"/>
    </row>
    <row r="48" spans="1:17" ht="32.15" customHeight="1">
      <c r="A48" s="114">
        <v>42</v>
      </c>
      <c r="B48" s="115"/>
      <c r="C48" s="115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18">
        <v>0</v>
      </c>
      <c r="Q48" s="116"/>
    </row>
    <row r="49" spans="1:17" ht="32.15" customHeight="1">
      <c r="A49" s="114">
        <v>43</v>
      </c>
      <c r="B49" s="115"/>
      <c r="C49" s="115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18">
        <v>0</v>
      </c>
      <c r="Q49" s="116"/>
    </row>
    <row r="50" spans="1:17" ht="32.15" customHeight="1">
      <c r="A50" s="114">
        <v>44</v>
      </c>
      <c r="B50" s="115"/>
      <c r="C50" s="115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18">
        <v>0</v>
      </c>
      <c r="Q50" s="116"/>
    </row>
    <row r="51" spans="1:17" ht="32.15" customHeight="1">
      <c r="A51" s="114">
        <v>45</v>
      </c>
      <c r="B51" s="115"/>
      <c r="C51" s="115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18">
        <v>0</v>
      </c>
      <c r="Q51" s="116"/>
    </row>
    <row r="52" spans="1:17" ht="32.15" customHeight="1">
      <c r="A52" s="114">
        <v>46</v>
      </c>
      <c r="B52" s="115"/>
      <c r="C52" s="115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18">
        <v>0</v>
      </c>
      <c r="Q52" s="116"/>
    </row>
    <row r="53" spans="1:17" ht="32.15" customHeight="1">
      <c r="A53" s="114">
        <v>47</v>
      </c>
      <c r="B53" s="115"/>
      <c r="C53" s="115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18">
        <v>0</v>
      </c>
      <c r="Q53" s="116"/>
    </row>
    <row r="54" spans="1:17" ht="32.15" customHeight="1">
      <c r="A54" s="114">
        <v>48</v>
      </c>
      <c r="B54" s="115"/>
      <c r="C54" s="115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18">
        <v>0</v>
      </c>
      <c r="Q54" s="116"/>
    </row>
    <row r="55" spans="1:17" ht="32.15" customHeight="1">
      <c r="A55" s="114">
        <v>49</v>
      </c>
      <c r="B55" s="115"/>
      <c r="C55" s="115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18">
        <v>0</v>
      </c>
      <c r="Q55" s="116"/>
    </row>
    <row r="56" spans="1:17" ht="32.15" customHeight="1">
      <c r="A56" s="114">
        <v>50</v>
      </c>
      <c r="B56" s="115"/>
      <c r="C56" s="115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18">
        <v>0</v>
      </c>
      <c r="Q56" s="116"/>
    </row>
  </sheetData>
  <protectedRanges>
    <protectedRange sqref="Q1" name="範囲4"/>
    <protectedRange sqref="B7:O56" name="範囲2"/>
    <protectedRange sqref="B1" name="範囲1"/>
    <protectedRange sqref="Q7:Q56" name="範囲3"/>
  </protectedRanges>
  <mergeCells count="8">
    <mergeCell ref="Q5:Q6"/>
    <mergeCell ref="E3:G3"/>
    <mergeCell ref="H3:J3"/>
    <mergeCell ref="K3:O3"/>
    <mergeCell ref="A5:A6"/>
    <mergeCell ref="B5:B6"/>
    <mergeCell ref="C5:C6"/>
    <mergeCell ref="D5:P5"/>
  </mergeCells>
  <phoneticPr fontId="11"/>
  <conditionalFormatting sqref="D7:O56">
    <cfRule type="cellIs" dxfId="5" priority="3" operator="greaterThan">
      <formula>8000</formula>
    </cfRule>
    <cfRule type="cellIs" dxfId="4" priority="4" operator="greaterThan">
      <formula>4500</formula>
    </cfRule>
  </conditionalFormatting>
  <conditionalFormatting sqref="P7:P56">
    <cfRule type="cellIs" dxfId="3" priority="1" operator="greaterThan">
      <formula>15</formula>
    </cfRule>
    <cfRule type="cellIs" dxfId="2" priority="2" operator="equal">
      <formula>0</formula>
    </cfRule>
  </conditionalFormatting>
  <dataValidations count="1">
    <dataValidation type="whole" allowBlank="1" showInputMessage="1" showErrorMessage="1" sqref="D7:O56" xr:uid="{9D72A809-A522-4081-823B-F5F0B322C900}">
      <formula1>0</formula1>
      <formula2>99999</formula2>
    </dataValidation>
  </dataValidations>
  <printOptions horizontalCentered="1"/>
  <pageMargins left="0.51181102362204722" right="0.59055118110236227" top="0.74803149606299213" bottom="0.74803149606299213" header="0.31496062992125984" footer="0.31496062992125984"/>
  <pageSetup paperSize="9" scale="55" orientation="portrait" r:id="rId1"/>
  <headerFooter>
    <oddFooter>&amp;R&amp;P</oddFooter>
  </headerFooter>
  <rowBreaks count="1" manualBreakCount="1">
    <brk id="31" max="1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DFA034-CCB1-4BD6-8A70-B22D32B3BAFF}">
          <x14:formula1>
            <xm:f>リスト!$C$1:$C$12</xm:f>
          </x14:formula1>
          <xm:sqref>Q1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814-E82E-462B-9D73-BEA58E1EA192}">
  <sheetPr codeName="sht年間一覧1">
    <pageSetUpPr fitToPage="1"/>
  </sheetPr>
  <dimension ref="B1:AF256"/>
  <sheetViews>
    <sheetView zoomScaleNormal="100" workbookViewId="0">
      <pane ySplit="7" topLeftCell="A8" activePane="bottomLeft" state="frozen"/>
      <selection pane="bottomLeft" activeCell="B7" sqref="B7"/>
    </sheetView>
  </sheetViews>
  <sheetFormatPr defaultColWidth="8.44140625" defaultRowHeight="11"/>
  <cols>
    <col min="1" max="1" width="3" style="1" customWidth="1"/>
    <col min="2" max="2" width="4" style="1" customWidth="1"/>
    <col min="3" max="3" width="9.77734375" style="1" customWidth="1"/>
    <col min="4" max="4" width="11.44140625" style="1" customWidth="1"/>
    <col min="5" max="5" width="6.44140625" style="1" customWidth="1"/>
    <col min="6" max="6" width="6.33203125" style="1" customWidth="1"/>
    <col min="7" max="7" width="6.44140625" style="1" customWidth="1"/>
    <col min="8" max="8" width="6.33203125" style="1" customWidth="1"/>
    <col min="9" max="9" width="6.44140625" style="1" customWidth="1"/>
    <col min="10" max="10" width="6.33203125" style="1" customWidth="1"/>
    <col min="11" max="11" width="6.44140625" style="1" customWidth="1"/>
    <col min="12" max="12" width="6.33203125" style="1" customWidth="1"/>
    <col min="13" max="13" width="6.44140625" style="1" customWidth="1"/>
    <col min="14" max="14" width="6.33203125" style="1" customWidth="1"/>
    <col min="15" max="15" width="6.44140625" style="1" customWidth="1"/>
    <col min="16" max="16" width="6.33203125" style="1" customWidth="1"/>
    <col min="17" max="17" width="6.44140625" style="1" customWidth="1"/>
    <col min="18" max="18" width="6.33203125" style="1" customWidth="1"/>
    <col min="19" max="19" width="6.44140625" style="1" customWidth="1"/>
    <col min="20" max="20" width="6.33203125" style="1" customWidth="1"/>
    <col min="21" max="21" width="6.44140625" style="1" customWidth="1"/>
    <col min="22" max="22" width="6.33203125" style="1" customWidth="1"/>
    <col min="23" max="23" width="6.44140625" style="1" customWidth="1"/>
    <col min="24" max="24" width="6.33203125" style="1" customWidth="1"/>
    <col min="25" max="25" width="6.44140625" style="1" customWidth="1"/>
    <col min="26" max="26" width="6.33203125" style="1" customWidth="1"/>
    <col min="27" max="27" width="6.44140625" style="1" customWidth="1"/>
    <col min="28" max="28" width="6.33203125" style="1" customWidth="1"/>
    <col min="29" max="29" width="6" style="46" bestFit="1" customWidth="1"/>
    <col min="30" max="30" width="8.44140625" style="1"/>
    <col min="31" max="31" width="14.109375" style="1" bestFit="1" customWidth="1"/>
    <col min="32" max="16384" width="8.44140625" style="1"/>
  </cols>
  <sheetData>
    <row r="1" spans="2:32" s="39" customFormat="1" ht="9.75" customHeight="1">
      <c r="AC1" s="45"/>
    </row>
    <row r="2" spans="2:32" s="39" customFormat="1" ht="9.75" customHeight="1">
      <c r="AC2" s="45"/>
    </row>
    <row r="3" spans="2:32" s="39" customFormat="1" ht="9.75" customHeight="1">
      <c r="AC3" s="45"/>
    </row>
    <row r="4" spans="2:32" s="39" customFormat="1" ht="9.75" customHeight="1">
      <c r="AC4" s="45"/>
    </row>
    <row r="5" spans="2:32" s="39" customFormat="1" ht="9.75" customHeight="1">
      <c r="AC5" s="45"/>
    </row>
    <row r="6" spans="2:32" ht="12.75" customHeight="1">
      <c r="B6" s="180">
        <v>46113</v>
      </c>
      <c r="C6" s="181"/>
      <c r="D6" s="181"/>
      <c r="E6" s="182" t="s">
        <v>2</v>
      </c>
      <c r="F6" s="179"/>
      <c r="G6" s="183" t="s">
        <v>3</v>
      </c>
      <c r="H6" s="179"/>
      <c r="I6" s="183" t="s">
        <v>4</v>
      </c>
      <c r="J6" s="184"/>
      <c r="K6" s="182" t="s">
        <v>5</v>
      </c>
      <c r="L6" s="179"/>
      <c r="M6" s="178" t="s">
        <v>6</v>
      </c>
      <c r="N6" s="179"/>
      <c r="O6" s="183" t="s">
        <v>7</v>
      </c>
      <c r="P6" s="184"/>
      <c r="Q6" s="178" t="s">
        <v>8</v>
      </c>
      <c r="R6" s="179"/>
      <c r="S6" s="183" t="s">
        <v>9</v>
      </c>
      <c r="T6" s="179"/>
      <c r="U6" s="183" t="s">
        <v>10</v>
      </c>
      <c r="V6" s="184"/>
      <c r="W6" s="178" t="s">
        <v>11</v>
      </c>
      <c r="X6" s="179"/>
      <c r="Y6" s="183" t="s">
        <v>12</v>
      </c>
      <c r="Z6" s="179"/>
      <c r="AA6" s="183" t="s">
        <v>13</v>
      </c>
      <c r="AB6" s="179"/>
    </row>
    <row r="7" spans="2:32" ht="28.5">
      <c r="B7" s="37" t="s">
        <v>0</v>
      </c>
      <c r="C7" s="38" t="s">
        <v>510</v>
      </c>
      <c r="D7" s="38" t="s">
        <v>1</v>
      </c>
      <c r="E7" s="32" t="s">
        <v>26</v>
      </c>
      <c r="F7" s="33" t="s">
        <v>14</v>
      </c>
      <c r="G7" s="34" t="s">
        <v>26</v>
      </c>
      <c r="H7" s="33" t="s">
        <v>14</v>
      </c>
      <c r="I7" s="34" t="s">
        <v>26</v>
      </c>
      <c r="J7" s="35" t="s">
        <v>14</v>
      </c>
      <c r="K7" s="32" t="s">
        <v>26</v>
      </c>
      <c r="L7" s="33" t="s">
        <v>14</v>
      </c>
      <c r="M7" s="36" t="s">
        <v>26</v>
      </c>
      <c r="N7" s="33" t="s">
        <v>14</v>
      </c>
      <c r="O7" s="34" t="s">
        <v>26</v>
      </c>
      <c r="P7" s="35" t="s">
        <v>14</v>
      </c>
      <c r="Q7" s="36" t="s">
        <v>26</v>
      </c>
      <c r="R7" s="33" t="s">
        <v>14</v>
      </c>
      <c r="S7" s="34" t="s">
        <v>26</v>
      </c>
      <c r="T7" s="33" t="s">
        <v>14</v>
      </c>
      <c r="U7" s="34" t="s">
        <v>26</v>
      </c>
      <c r="V7" s="35" t="s">
        <v>14</v>
      </c>
      <c r="W7" s="36" t="s">
        <v>26</v>
      </c>
      <c r="X7" s="33" t="s">
        <v>14</v>
      </c>
      <c r="Y7" s="34" t="s">
        <v>26</v>
      </c>
      <c r="Z7" s="33" t="s">
        <v>14</v>
      </c>
      <c r="AA7" s="34" t="s">
        <v>26</v>
      </c>
      <c r="AB7" s="33" t="s">
        <v>14</v>
      </c>
      <c r="AC7" s="47" t="s">
        <v>30</v>
      </c>
      <c r="AD7" s="66" t="s">
        <v>449</v>
      </c>
    </row>
    <row r="8" spans="2:32">
      <c r="B8" s="2">
        <v>1</v>
      </c>
      <c r="C8" s="140" t="str">
        <f>IF(例月報告!B7="","",例月報告!B7)</f>
        <v>校長</v>
      </c>
      <c r="D8" s="40" t="str">
        <f>IF(例月報告!C7="","",例月報告!C7)</f>
        <v/>
      </c>
      <c r="E8" s="22"/>
      <c r="F8" s="4" t="str">
        <f>IF(例月報告!D7="","",例月報告!D7)</f>
        <v/>
      </c>
      <c r="G8" s="3"/>
      <c r="H8" s="4" t="str">
        <f>IF(例月報告!E7="","",例月報告!E7)</f>
        <v/>
      </c>
      <c r="I8" s="3"/>
      <c r="J8" s="23" t="str">
        <f>IF(例月報告!F7="","",例月報告!F7)</f>
        <v/>
      </c>
      <c r="K8" s="22"/>
      <c r="L8" s="4" t="str">
        <f>IF(例月報告!G7="","",例月報告!G7)</f>
        <v/>
      </c>
      <c r="M8" s="17"/>
      <c r="N8" s="4" t="str">
        <f>IF(例月報告!H7="","",例月報告!H7)</f>
        <v/>
      </c>
      <c r="O8" s="3"/>
      <c r="P8" s="23" t="str">
        <f>IF(例月報告!I7="","",例月報告!I7)</f>
        <v/>
      </c>
      <c r="Q8" s="17"/>
      <c r="R8" s="4" t="str">
        <f>IF(例月報告!J7="","",例月報告!J7)</f>
        <v/>
      </c>
      <c r="S8" s="3"/>
      <c r="T8" s="4" t="str">
        <f>IF(例月報告!K7="","",例月報告!K7)</f>
        <v/>
      </c>
      <c r="U8" s="3"/>
      <c r="V8" s="23" t="str">
        <f>IF(例月報告!L7="","",例月報告!L7)</f>
        <v/>
      </c>
      <c r="W8" s="17"/>
      <c r="X8" s="4" t="str">
        <f>IF(例月報告!M7="","",例月報告!M7)</f>
        <v/>
      </c>
      <c r="Y8" s="3"/>
      <c r="Z8" s="4" t="str">
        <f>IF(例月報告!N7="","",例月報告!N7)</f>
        <v/>
      </c>
      <c r="AA8" s="3"/>
      <c r="AB8" s="4" t="str">
        <f>IF(例月報告!O7="","",例月報告!O7)</f>
        <v/>
      </c>
      <c r="AC8" s="46" t="str">
        <f>IF(COUNT($E8:$AB8)=0,"",COUNTIFS($E$7:$AB$7,"時間外",$E8:$AB8,"&gt;3.3334"))</f>
        <v/>
      </c>
      <c r="AD8" s="67" t="str">
        <f>IF(D8="","",SUM(F8,H8,J8,L8,N8,P8,R8,T8,V8,X8,Z8,AB8))</f>
        <v/>
      </c>
      <c r="AE8" s="1" t="s">
        <v>450</v>
      </c>
      <c r="AF8" s="1">
        <f>COUNTIF(AD8:AD157,"&gt;=360:00")</f>
        <v>0</v>
      </c>
    </row>
    <row r="9" spans="2:32">
      <c r="B9" s="5">
        <v>2</v>
      </c>
      <c r="C9" s="140" t="str">
        <f>IF(例月報告!B8="","",例月報告!B8)</f>
        <v>教頭</v>
      </c>
      <c r="D9" s="40" t="str">
        <f>IF(例月報告!C8="","",例月報告!C8)</f>
        <v/>
      </c>
      <c r="E9" s="22"/>
      <c r="F9" s="4" t="str">
        <f>IF(例月報告!D8="","",例月報告!D8)</f>
        <v/>
      </c>
      <c r="G9" s="3"/>
      <c r="H9" s="4" t="str">
        <f>IF(例月報告!E8="","",例月報告!E8)</f>
        <v/>
      </c>
      <c r="I9" s="3"/>
      <c r="J9" s="23" t="str">
        <f>IF(例月報告!F8="","",例月報告!F8)</f>
        <v/>
      </c>
      <c r="K9" s="22"/>
      <c r="L9" s="4" t="str">
        <f>IF(例月報告!G8="","",例月報告!G8)</f>
        <v/>
      </c>
      <c r="M9" s="17"/>
      <c r="N9" s="4" t="str">
        <f>IF(例月報告!H8="","",例月報告!H8)</f>
        <v/>
      </c>
      <c r="O9" s="3"/>
      <c r="P9" s="23" t="str">
        <f>IF(例月報告!I8="","",例月報告!I8)</f>
        <v/>
      </c>
      <c r="Q9" s="17"/>
      <c r="R9" s="4" t="str">
        <f>IF(例月報告!J8="","",例月報告!J8)</f>
        <v/>
      </c>
      <c r="S9" s="3"/>
      <c r="T9" s="4" t="str">
        <f>IF(例月報告!K8="","",例月報告!K8)</f>
        <v/>
      </c>
      <c r="U9" s="3"/>
      <c r="V9" s="23" t="str">
        <f>IF(例月報告!L8="","",例月報告!L8)</f>
        <v/>
      </c>
      <c r="W9" s="17"/>
      <c r="X9" s="4" t="str">
        <f>IF(例月報告!M8="","",例月報告!M8)</f>
        <v/>
      </c>
      <c r="Y9" s="3"/>
      <c r="Z9" s="4" t="str">
        <f>IF(例月報告!N8="","",例月報告!N8)</f>
        <v/>
      </c>
      <c r="AA9" s="3"/>
      <c r="AB9" s="4" t="str">
        <f>IF(例月報告!O8="","",例月報告!O8)</f>
        <v/>
      </c>
      <c r="AC9" s="46" t="str">
        <f t="shared" ref="AC9:AC72" si="0">IF(COUNT($E9:$AB9)=0,"",COUNTIFS($E$7:$AB$7,"時間外",$E9:$AB9,"&gt;3.3334"))</f>
        <v/>
      </c>
      <c r="AD9" s="67" t="str">
        <f t="shared" ref="AD9:AD57" si="1">IF(D9="","",SUM(F9,H9,J9,L9,N9,P9,R9,T9,V9,X9,Z9,AB9))</f>
        <v/>
      </c>
    </row>
    <row r="10" spans="2:32">
      <c r="B10" s="5">
        <v>3</v>
      </c>
      <c r="C10" s="141" t="str">
        <f>IF(例月報告!B9="","",例月報告!B9)</f>
        <v/>
      </c>
      <c r="D10" s="41" t="str">
        <f>IF(例月報告!C9="","",例月報告!C9)</f>
        <v/>
      </c>
      <c r="E10" s="24"/>
      <c r="F10" s="7" t="str">
        <f>IF(例月報告!D9="","",例月報告!D9)</f>
        <v/>
      </c>
      <c r="G10" s="6"/>
      <c r="H10" s="7" t="str">
        <f>IF(例月報告!E9="","",例月報告!E9)</f>
        <v/>
      </c>
      <c r="I10" s="6"/>
      <c r="J10" s="25" t="str">
        <f>IF(例月報告!F9="","",例月報告!F9)</f>
        <v/>
      </c>
      <c r="K10" s="24"/>
      <c r="L10" s="7" t="str">
        <f>IF(例月報告!G9="","",例月報告!G9)</f>
        <v/>
      </c>
      <c r="M10" s="18"/>
      <c r="N10" s="7" t="str">
        <f>IF(例月報告!H9="","",例月報告!H9)</f>
        <v/>
      </c>
      <c r="O10" s="6"/>
      <c r="P10" s="25" t="str">
        <f>IF(例月報告!I9="","",例月報告!I9)</f>
        <v/>
      </c>
      <c r="Q10" s="18"/>
      <c r="R10" s="7" t="str">
        <f>IF(例月報告!J9="","",例月報告!J9)</f>
        <v/>
      </c>
      <c r="S10" s="6"/>
      <c r="T10" s="7" t="str">
        <f>IF(例月報告!K9="","",例月報告!K9)</f>
        <v/>
      </c>
      <c r="U10" s="6"/>
      <c r="V10" s="25" t="str">
        <f>IF(例月報告!L9="","",例月報告!L9)</f>
        <v/>
      </c>
      <c r="W10" s="18"/>
      <c r="X10" s="7" t="str">
        <f>IF(例月報告!M9="","",例月報告!M9)</f>
        <v/>
      </c>
      <c r="Y10" s="6"/>
      <c r="Z10" s="7" t="str">
        <f>IF(例月報告!N9="","",例月報告!N9)</f>
        <v/>
      </c>
      <c r="AA10" s="6"/>
      <c r="AB10" s="7" t="str">
        <f>IF(例月報告!O9="","",例月報告!O9)</f>
        <v/>
      </c>
      <c r="AC10" s="46" t="str">
        <f t="shared" si="0"/>
        <v/>
      </c>
      <c r="AD10" s="67" t="str">
        <f t="shared" si="1"/>
        <v/>
      </c>
    </row>
    <row r="11" spans="2:32">
      <c r="B11" s="5">
        <v>4</v>
      </c>
      <c r="C11" s="141" t="str">
        <f>IF(例月報告!B10="","",例月報告!B10)</f>
        <v/>
      </c>
      <c r="D11" s="41" t="str">
        <f>IF(例月報告!C10="","",例月報告!C10)</f>
        <v/>
      </c>
      <c r="E11" s="24"/>
      <c r="F11" s="7" t="str">
        <f>IF(例月報告!D10="","",例月報告!D10)</f>
        <v/>
      </c>
      <c r="G11" s="6"/>
      <c r="H11" s="7" t="str">
        <f>IF(例月報告!E10="","",例月報告!E10)</f>
        <v/>
      </c>
      <c r="I11" s="6"/>
      <c r="J11" s="25" t="str">
        <f>IF(例月報告!F10="","",例月報告!F10)</f>
        <v/>
      </c>
      <c r="K11" s="24"/>
      <c r="L11" s="7" t="str">
        <f>IF(例月報告!G10="","",例月報告!G10)</f>
        <v/>
      </c>
      <c r="M11" s="18"/>
      <c r="N11" s="7" t="str">
        <f>IF(例月報告!H10="","",例月報告!H10)</f>
        <v/>
      </c>
      <c r="O11" s="6"/>
      <c r="P11" s="25" t="str">
        <f>IF(例月報告!I10="","",例月報告!I10)</f>
        <v/>
      </c>
      <c r="Q11" s="18"/>
      <c r="R11" s="7" t="str">
        <f>IF(例月報告!J10="","",例月報告!J10)</f>
        <v/>
      </c>
      <c r="S11" s="6"/>
      <c r="T11" s="7" t="str">
        <f>IF(例月報告!K10="","",例月報告!K10)</f>
        <v/>
      </c>
      <c r="U11" s="6"/>
      <c r="V11" s="25" t="str">
        <f>IF(例月報告!L10="","",例月報告!L10)</f>
        <v/>
      </c>
      <c r="W11" s="18"/>
      <c r="X11" s="7" t="str">
        <f>IF(例月報告!M10="","",例月報告!M10)</f>
        <v/>
      </c>
      <c r="Y11" s="6"/>
      <c r="Z11" s="7" t="str">
        <f>IF(例月報告!N10="","",例月報告!N10)</f>
        <v/>
      </c>
      <c r="AA11" s="6"/>
      <c r="AB11" s="7" t="str">
        <f>IF(例月報告!O10="","",例月報告!O10)</f>
        <v/>
      </c>
      <c r="AC11" s="46" t="str">
        <f t="shared" si="0"/>
        <v/>
      </c>
      <c r="AD11" s="67" t="str">
        <f t="shared" si="1"/>
        <v/>
      </c>
    </row>
    <row r="12" spans="2:32">
      <c r="B12" s="5">
        <v>5</v>
      </c>
      <c r="C12" s="141" t="str">
        <f>IF(例月報告!B11="","",例月報告!B11)</f>
        <v/>
      </c>
      <c r="D12" s="41" t="str">
        <f>IF(例月報告!C11="","",例月報告!C11)</f>
        <v/>
      </c>
      <c r="E12" s="24"/>
      <c r="F12" s="7" t="str">
        <f>IF(例月報告!D11="","",例月報告!D11)</f>
        <v/>
      </c>
      <c r="G12" s="6"/>
      <c r="H12" s="7" t="str">
        <f>IF(例月報告!E11="","",例月報告!E11)</f>
        <v/>
      </c>
      <c r="I12" s="6"/>
      <c r="J12" s="25" t="str">
        <f>IF(例月報告!F11="","",例月報告!F11)</f>
        <v/>
      </c>
      <c r="K12" s="24"/>
      <c r="L12" s="7" t="str">
        <f>IF(例月報告!G11="","",例月報告!G11)</f>
        <v/>
      </c>
      <c r="M12" s="18"/>
      <c r="N12" s="7" t="str">
        <f>IF(例月報告!H11="","",例月報告!H11)</f>
        <v/>
      </c>
      <c r="O12" s="6"/>
      <c r="P12" s="25" t="str">
        <f>IF(例月報告!I11="","",例月報告!I11)</f>
        <v/>
      </c>
      <c r="Q12" s="18"/>
      <c r="R12" s="7" t="str">
        <f>IF(例月報告!J11="","",例月報告!J11)</f>
        <v/>
      </c>
      <c r="S12" s="6"/>
      <c r="T12" s="7" t="str">
        <f>IF(例月報告!K11="","",例月報告!K11)</f>
        <v/>
      </c>
      <c r="U12" s="6"/>
      <c r="V12" s="25" t="str">
        <f>IF(例月報告!L11="","",例月報告!L11)</f>
        <v/>
      </c>
      <c r="W12" s="18"/>
      <c r="X12" s="7" t="str">
        <f>IF(例月報告!M11="","",例月報告!M11)</f>
        <v/>
      </c>
      <c r="Y12" s="6"/>
      <c r="Z12" s="7" t="str">
        <f>IF(例月報告!N11="","",例月報告!N11)</f>
        <v/>
      </c>
      <c r="AA12" s="6"/>
      <c r="AB12" s="7" t="str">
        <f>IF(例月報告!O11="","",例月報告!O11)</f>
        <v/>
      </c>
      <c r="AC12" s="46" t="str">
        <f t="shared" si="0"/>
        <v/>
      </c>
      <c r="AD12" s="67" t="str">
        <f t="shared" si="1"/>
        <v/>
      </c>
    </row>
    <row r="13" spans="2:32">
      <c r="B13" s="5">
        <v>6</v>
      </c>
      <c r="C13" s="141" t="str">
        <f>IF(例月報告!B12="","",例月報告!B12)</f>
        <v/>
      </c>
      <c r="D13" s="41" t="str">
        <f>IF(例月報告!C12="","",例月報告!C12)</f>
        <v/>
      </c>
      <c r="E13" s="24"/>
      <c r="F13" s="7" t="str">
        <f>IF(例月報告!D12="","",例月報告!D12)</f>
        <v/>
      </c>
      <c r="G13" s="6"/>
      <c r="H13" s="7" t="str">
        <f>IF(例月報告!E12="","",例月報告!E12)</f>
        <v/>
      </c>
      <c r="I13" s="6"/>
      <c r="J13" s="25" t="str">
        <f>IF(例月報告!F12="","",例月報告!F12)</f>
        <v/>
      </c>
      <c r="K13" s="24"/>
      <c r="L13" s="7" t="str">
        <f>IF(例月報告!G12="","",例月報告!G12)</f>
        <v/>
      </c>
      <c r="M13" s="18"/>
      <c r="N13" s="7" t="str">
        <f>IF(例月報告!H12="","",例月報告!H12)</f>
        <v/>
      </c>
      <c r="O13" s="6"/>
      <c r="P13" s="25" t="str">
        <f>IF(例月報告!I12="","",例月報告!I12)</f>
        <v/>
      </c>
      <c r="Q13" s="18"/>
      <c r="R13" s="7" t="str">
        <f>IF(例月報告!J12="","",例月報告!J12)</f>
        <v/>
      </c>
      <c r="S13" s="6"/>
      <c r="T13" s="7" t="str">
        <f>IF(例月報告!K12="","",例月報告!K12)</f>
        <v/>
      </c>
      <c r="U13" s="6"/>
      <c r="V13" s="25" t="str">
        <f>IF(例月報告!L12="","",例月報告!L12)</f>
        <v/>
      </c>
      <c r="W13" s="18"/>
      <c r="X13" s="7" t="str">
        <f>IF(例月報告!M12="","",例月報告!M12)</f>
        <v/>
      </c>
      <c r="Y13" s="6"/>
      <c r="Z13" s="7" t="str">
        <f>IF(例月報告!N12="","",例月報告!N12)</f>
        <v/>
      </c>
      <c r="AA13" s="6"/>
      <c r="AB13" s="7" t="str">
        <f>IF(例月報告!O12="","",例月報告!O12)</f>
        <v/>
      </c>
      <c r="AC13" s="46" t="str">
        <f t="shared" si="0"/>
        <v/>
      </c>
      <c r="AD13" s="67" t="str">
        <f t="shared" si="1"/>
        <v/>
      </c>
    </row>
    <row r="14" spans="2:32">
      <c r="B14" s="5">
        <v>7</v>
      </c>
      <c r="C14" s="141" t="str">
        <f>IF(例月報告!B13="","",例月報告!B13)</f>
        <v/>
      </c>
      <c r="D14" s="41" t="str">
        <f>IF(例月報告!C13="","",例月報告!C13)</f>
        <v/>
      </c>
      <c r="E14" s="24"/>
      <c r="F14" s="7" t="str">
        <f>IF(例月報告!D13="","",例月報告!D13)</f>
        <v/>
      </c>
      <c r="G14" s="6"/>
      <c r="H14" s="7" t="str">
        <f>IF(例月報告!E13="","",例月報告!E13)</f>
        <v/>
      </c>
      <c r="I14" s="6"/>
      <c r="J14" s="25" t="str">
        <f>IF(例月報告!F13="","",例月報告!F13)</f>
        <v/>
      </c>
      <c r="K14" s="24"/>
      <c r="L14" s="7" t="str">
        <f>IF(例月報告!G13="","",例月報告!G13)</f>
        <v/>
      </c>
      <c r="M14" s="18"/>
      <c r="N14" s="7" t="str">
        <f>IF(例月報告!H13="","",例月報告!H13)</f>
        <v/>
      </c>
      <c r="O14" s="6"/>
      <c r="P14" s="25" t="str">
        <f>IF(例月報告!I13="","",例月報告!I13)</f>
        <v/>
      </c>
      <c r="Q14" s="18"/>
      <c r="R14" s="7" t="str">
        <f>IF(例月報告!J13="","",例月報告!J13)</f>
        <v/>
      </c>
      <c r="S14" s="6"/>
      <c r="T14" s="7" t="str">
        <f>IF(例月報告!K13="","",例月報告!K13)</f>
        <v/>
      </c>
      <c r="U14" s="6"/>
      <c r="V14" s="25" t="str">
        <f>IF(例月報告!L13="","",例月報告!L13)</f>
        <v/>
      </c>
      <c r="W14" s="18"/>
      <c r="X14" s="7" t="str">
        <f>IF(例月報告!M13="","",例月報告!M13)</f>
        <v/>
      </c>
      <c r="Y14" s="6"/>
      <c r="Z14" s="7" t="str">
        <f>IF(例月報告!N13="","",例月報告!N13)</f>
        <v/>
      </c>
      <c r="AA14" s="6"/>
      <c r="AB14" s="7" t="str">
        <f>IF(例月報告!O13="","",例月報告!O13)</f>
        <v/>
      </c>
      <c r="AC14" s="46" t="str">
        <f t="shared" si="0"/>
        <v/>
      </c>
      <c r="AD14" s="67" t="str">
        <f>IF(D14="","",SUM(F14,H14,J14,L14,N14,P14,R14,T14,V14,X14,Z14,AB14))</f>
        <v/>
      </c>
    </row>
    <row r="15" spans="2:32">
      <c r="B15" s="5">
        <v>8</v>
      </c>
      <c r="C15" s="141" t="str">
        <f>IF(例月報告!B14="","",例月報告!B14)</f>
        <v/>
      </c>
      <c r="D15" s="41" t="str">
        <f>IF(例月報告!C14="","",例月報告!C14)</f>
        <v/>
      </c>
      <c r="E15" s="24"/>
      <c r="F15" s="7" t="str">
        <f>IF(例月報告!D14="","",例月報告!D14)</f>
        <v/>
      </c>
      <c r="G15" s="6"/>
      <c r="H15" s="7" t="str">
        <f>IF(例月報告!E14="","",例月報告!E14)</f>
        <v/>
      </c>
      <c r="I15" s="6"/>
      <c r="J15" s="25" t="str">
        <f>IF(例月報告!F14="","",例月報告!F14)</f>
        <v/>
      </c>
      <c r="K15" s="24"/>
      <c r="L15" s="7" t="str">
        <f>IF(例月報告!G14="","",例月報告!G14)</f>
        <v/>
      </c>
      <c r="M15" s="18"/>
      <c r="N15" s="7" t="str">
        <f>IF(例月報告!H14="","",例月報告!H14)</f>
        <v/>
      </c>
      <c r="O15" s="6"/>
      <c r="P15" s="25" t="str">
        <f>IF(例月報告!I14="","",例月報告!I14)</f>
        <v/>
      </c>
      <c r="Q15" s="18"/>
      <c r="R15" s="7" t="str">
        <f>IF(例月報告!J14="","",例月報告!J14)</f>
        <v/>
      </c>
      <c r="S15" s="6"/>
      <c r="T15" s="7" t="str">
        <f>IF(例月報告!K14="","",例月報告!K14)</f>
        <v/>
      </c>
      <c r="U15" s="6"/>
      <c r="V15" s="25" t="str">
        <f>IF(例月報告!L14="","",例月報告!L14)</f>
        <v/>
      </c>
      <c r="W15" s="18"/>
      <c r="X15" s="7" t="str">
        <f>IF(例月報告!M14="","",例月報告!M14)</f>
        <v/>
      </c>
      <c r="Y15" s="6"/>
      <c r="Z15" s="7" t="str">
        <f>IF(例月報告!N14="","",例月報告!N14)</f>
        <v/>
      </c>
      <c r="AA15" s="6"/>
      <c r="AB15" s="7" t="str">
        <f>IF(例月報告!O14="","",例月報告!O14)</f>
        <v/>
      </c>
      <c r="AC15" s="46" t="str">
        <f t="shared" si="0"/>
        <v/>
      </c>
      <c r="AD15" s="67" t="str">
        <f t="shared" si="1"/>
        <v/>
      </c>
    </row>
    <row r="16" spans="2:32">
      <c r="B16" s="5">
        <v>9</v>
      </c>
      <c r="C16" s="141" t="str">
        <f>IF(例月報告!B15="","",例月報告!B15)</f>
        <v/>
      </c>
      <c r="D16" s="41" t="str">
        <f>IF(例月報告!C15="","",例月報告!C15)</f>
        <v/>
      </c>
      <c r="E16" s="24"/>
      <c r="F16" s="7" t="str">
        <f>IF(例月報告!D15="","",例月報告!D15)</f>
        <v/>
      </c>
      <c r="G16" s="6"/>
      <c r="H16" s="7" t="str">
        <f>IF(例月報告!E15="","",例月報告!E15)</f>
        <v/>
      </c>
      <c r="I16" s="6"/>
      <c r="J16" s="25" t="str">
        <f>IF(例月報告!F15="","",例月報告!F15)</f>
        <v/>
      </c>
      <c r="K16" s="24"/>
      <c r="L16" s="7" t="str">
        <f>IF(例月報告!G15="","",例月報告!G15)</f>
        <v/>
      </c>
      <c r="M16" s="18"/>
      <c r="N16" s="7" t="str">
        <f>IF(例月報告!H15="","",例月報告!H15)</f>
        <v/>
      </c>
      <c r="O16" s="6"/>
      <c r="P16" s="25" t="str">
        <f>IF(例月報告!I15="","",例月報告!I15)</f>
        <v/>
      </c>
      <c r="Q16" s="18"/>
      <c r="R16" s="7" t="str">
        <f>IF(例月報告!J15="","",例月報告!J15)</f>
        <v/>
      </c>
      <c r="S16" s="6"/>
      <c r="T16" s="7" t="str">
        <f>IF(例月報告!K15="","",例月報告!K15)</f>
        <v/>
      </c>
      <c r="U16" s="6"/>
      <c r="V16" s="25" t="str">
        <f>IF(例月報告!L15="","",例月報告!L15)</f>
        <v/>
      </c>
      <c r="W16" s="18"/>
      <c r="X16" s="7" t="str">
        <f>IF(例月報告!M15="","",例月報告!M15)</f>
        <v/>
      </c>
      <c r="Y16" s="6"/>
      <c r="Z16" s="7" t="str">
        <f>IF(例月報告!N15="","",例月報告!N15)</f>
        <v/>
      </c>
      <c r="AA16" s="6"/>
      <c r="AB16" s="7" t="str">
        <f>IF(例月報告!O15="","",例月報告!O15)</f>
        <v/>
      </c>
      <c r="AC16" s="46" t="str">
        <f t="shared" si="0"/>
        <v/>
      </c>
      <c r="AD16" s="67" t="str">
        <f t="shared" si="1"/>
        <v/>
      </c>
    </row>
    <row r="17" spans="2:30">
      <c r="B17" s="8">
        <v>10</v>
      </c>
      <c r="C17" s="142" t="str">
        <f>IF(例月報告!B16="","",例月報告!B16)</f>
        <v/>
      </c>
      <c r="D17" s="42" t="str">
        <f>IF(例月報告!C16="","",例月報告!C16)</f>
        <v/>
      </c>
      <c r="E17" s="26"/>
      <c r="F17" s="10" t="str">
        <f>IF(例月報告!D16="","",例月報告!D16)</f>
        <v/>
      </c>
      <c r="G17" s="9"/>
      <c r="H17" s="10" t="str">
        <f>IF(例月報告!E16="","",例月報告!E16)</f>
        <v/>
      </c>
      <c r="I17" s="9"/>
      <c r="J17" s="27" t="str">
        <f>IF(例月報告!F16="","",例月報告!F16)</f>
        <v/>
      </c>
      <c r="K17" s="26"/>
      <c r="L17" s="10" t="str">
        <f>IF(例月報告!G16="","",例月報告!G16)</f>
        <v/>
      </c>
      <c r="M17" s="19"/>
      <c r="N17" s="10" t="str">
        <f>IF(例月報告!H16="","",例月報告!H16)</f>
        <v/>
      </c>
      <c r="O17" s="9"/>
      <c r="P17" s="27" t="str">
        <f>IF(例月報告!I16="","",例月報告!I16)</f>
        <v/>
      </c>
      <c r="Q17" s="19"/>
      <c r="R17" s="10" t="str">
        <f>IF(例月報告!J16="","",例月報告!J16)</f>
        <v/>
      </c>
      <c r="S17" s="9"/>
      <c r="T17" s="10" t="str">
        <f>IF(例月報告!K16="","",例月報告!K16)</f>
        <v/>
      </c>
      <c r="U17" s="9"/>
      <c r="V17" s="27" t="str">
        <f>IF(例月報告!L16="","",例月報告!L16)</f>
        <v/>
      </c>
      <c r="W17" s="19"/>
      <c r="X17" s="10" t="str">
        <f>IF(例月報告!M16="","",例月報告!M16)</f>
        <v/>
      </c>
      <c r="Y17" s="9"/>
      <c r="Z17" s="10" t="str">
        <f>IF(例月報告!N16="","",例月報告!N16)</f>
        <v/>
      </c>
      <c r="AA17" s="9"/>
      <c r="AB17" s="10" t="str">
        <f>IF(例月報告!O16="","",例月報告!O16)</f>
        <v/>
      </c>
      <c r="AC17" s="46" t="str">
        <f t="shared" si="0"/>
        <v/>
      </c>
      <c r="AD17" s="67" t="str">
        <f t="shared" si="1"/>
        <v/>
      </c>
    </row>
    <row r="18" spans="2:30">
      <c r="B18" s="11">
        <v>11</v>
      </c>
      <c r="C18" s="143" t="str">
        <f>IF(例月報告!B17="","",例月報告!B17)</f>
        <v/>
      </c>
      <c r="D18" s="43" t="str">
        <f>IF(例月報告!C17="","",例月報告!C17)</f>
        <v/>
      </c>
      <c r="E18" s="28"/>
      <c r="F18" s="13" t="str">
        <f>IF(例月報告!D17="","",例月報告!D17)</f>
        <v/>
      </c>
      <c r="G18" s="12"/>
      <c r="H18" s="13" t="str">
        <f>IF(例月報告!E17="","",例月報告!E17)</f>
        <v/>
      </c>
      <c r="I18" s="12"/>
      <c r="J18" s="29" t="str">
        <f>IF(例月報告!F17="","",例月報告!F17)</f>
        <v/>
      </c>
      <c r="K18" s="28"/>
      <c r="L18" s="13" t="str">
        <f>IF(例月報告!G17="","",例月報告!G17)</f>
        <v/>
      </c>
      <c r="M18" s="20"/>
      <c r="N18" s="13" t="str">
        <f>IF(例月報告!H17="","",例月報告!H17)</f>
        <v/>
      </c>
      <c r="O18" s="12"/>
      <c r="P18" s="29" t="str">
        <f>IF(例月報告!I17="","",例月報告!I17)</f>
        <v/>
      </c>
      <c r="Q18" s="20"/>
      <c r="R18" s="13" t="str">
        <f>IF(例月報告!J17="","",例月報告!J17)</f>
        <v/>
      </c>
      <c r="S18" s="12"/>
      <c r="T18" s="13" t="str">
        <f>IF(例月報告!K17="","",例月報告!K17)</f>
        <v/>
      </c>
      <c r="U18" s="12"/>
      <c r="V18" s="29" t="str">
        <f>IF(例月報告!L17="","",例月報告!L17)</f>
        <v/>
      </c>
      <c r="W18" s="20"/>
      <c r="X18" s="13" t="str">
        <f>IF(例月報告!M17="","",例月報告!M17)</f>
        <v/>
      </c>
      <c r="Y18" s="12"/>
      <c r="Z18" s="13" t="str">
        <f>IF(例月報告!N17="","",例月報告!N17)</f>
        <v/>
      </c>
      <c r="AA18" s="12"/>
      <c r="AB18" s="13" t="str">
        <f>IF(例月報告!O17="","",例月報告!O17)</f>
        <v/>
      </c>
      <c r="AC18" s="46" t="str">
        <f t="shared" si="0"/>
        <v/>
      </c>
      <c r="AD18" s="67" t="str">
        <f t="shared" si="1"/>
        <v/>
      </c>
    </row>
    <row r="19" spans="2:30">
      <c r="B19" s="5">
        <v>12</v>
      </c>
      <c r="C19" s="141" t="str">
        <f>IF(例月報告!B18="","",例月報告!B18)</f>
        <v/>
      </c>
      <c r="D19" s="41" t="str">
        <f>IF(例月報告!C18="","",例月報告!C18)</f>
        <v/>
      </c>
      <c r="E19" s="24"/>
      <c r="F19" s="7" t="str">
        <f>IF(例月報告!D18="","",例月報告!D18)</f>
        <v/>
      </c>
      <c r="G19" s="6"/>
      <c r="H19" s="7" t="str">
        <f>IF(例月報告!E18="","",例月報告!E18)</f>
        <v/>
      </c>
      <c r="I19" s="6"/>
      <c r="J19" s="25" t="str">
        <f>IF(例月報告!F18="","",例月報告!F18)</f>
        <v/>
      </c>
      <c r="K19" s="24"/>
      <c r="L19" s="7" t="str">
        <f>IF(例月報告!G18="","",例月報告!G18)</f>
        <v/>
      </c>
      <c r="M19" s="18"/>
      <c r="N19" s="7" t="str">
        <f>IF(例月報告!H18="","",例月報告!H18)</f>
        <v/>
      </c>
      <c r="O19" s="6"/>
      <c r="P19" s="25" t="str">
        <f>IF(例月報告!I18="","",例月報告!I18)</f>
        <v/>
      </c>
      <c r="Q19" s="18"/>
      <c r="R19" s="7" t="str">
        <f>IF(例月報告!J18="","",例月報告!J18)</f>
        <v/>
      </c>
      <c r="S19" s="6"/>
      <c r="T19" s="7" t="str">
        <f>IF(例月報告!K18="","",例月報告!K18)</f>
        <v/>
      </c>
      <c r="U19" s="6"/>
      <c r="V19" s="25" t="str">
        <f>IF(例月報告!L18="","",例月報告!L18)</f>
        <v/>
      </c>
      <c r="W19" s="18"/>
      <c r="X19" s="7" t="str">
        <f>IF(例月報告!M18="","",例月報告!M18)</f>
        <v/>
      </c>
      <c r="Y19" s="6"/>
      <c r="Z19" s="7" t="str">
        <f>IF(例月報告!N18="","",例月報告!N18)</f>
        <v/>
      </c>
      <c r="AA19" s="6"/>
      <c r="AB19" s="7" t="str">
        <f>IF(例月報告!O18="","",例月報告!O18)</f>
        <v/>
      </c>
      <c r="AC19" s="46" t="str">
        <f t="shared" si="0"/>
        <v/>
      </c>
      <c r="AD19" s="67" t="str">
        <f t="shared" si="1"/>
        <v/>
      </c>
    </row>
    <row r="20" spans="2:30">
      <c r="B20" s="5">
        <v>13</v>
      </c>
      <c r="C20" s="141" t="str">
        <f>IF(例月報告!B19="","",例月報告!B19)</f>
        <v/>
      </c>
      <c r="D20" s="41" t="str">
        <f>IF(例月報告!C19="","",例月報告!C19)</f>
        <v/>
      </c>
      <c r="E20" s="24"/>
      <c r="F20" s="7" t="str">
        <f>IF(例月報告!D19="","",例月報告!D19)</f>
        <v/>
      </c>
      <c r="G20" s="6"/>
      <c r="H20" s="7" t="str">
        <f>IF(例月報告!E19="","",例月報告!E19)</f>
        <v/>
      </c>
      <c r="I20" s="6"/>
      <c r="J20" s="25" t="str">
        <f>IF(例月報告!F19="","",例月報告!F19)</f>
        <v/>
      </c>
      <c r="K20" s="24"/>
      <c r="L20" s="7" t="str">
        <f>IF(例月報告!G19="","",例月報告!G19)</f>
        <v/>
      </c>
      <c r="M20" s="18"/>
      <c r="N20" s="7" t="str">
        <f>IF(例月報告!H19="","",例月報告!H19)</f>
        <v/>
      </c>
      <c r="O20" s="6"/>
      <c r="P20" s="25" t="str">
        <f>IF(例月報告!I19="","",例月報告!I19)</f>
        <v/>
      </c>
      <c r="Q20" s="18"/>
      <c r="R20" s="7" t="str">
        <f>IF(例月報告!J19="","",例月報告!J19)</f>
        <v/>
      </c>
      <c r="S20" s="6"/>
      <c r="T20" s="7" t="str">
        <f>IF(例月報告!K19="","",例月報告!K19)</f>
        <v/>
      </c>
      <c r="U20" s="6"/>
      <c r="V20" s="25" t="str">
        <f>IF(例月報告!L19="","",例月報告!L19)</f>
        <v/>
      </c>
      <c r="W20" s="18"/>
      <c r="X20" s="7" t="str">
        <f>IF(例月報告!M19="","",例月報告!M19)</f>
        <v/>
      </c>
      <c r="Y20" s="6"/>
      <c r="Z20" s="7" t="str">
        <f>IF(例月報告!N19="","",例月報告!N19)</f>
        <v/>
      </c>
      <c r="AA20" s="6"/>
      <c r="AB20" s="7" t="str">
        <f>IF(例月報告!O19="","",例月報告!O19)</f>
        <v/>
      </c>
      <c r="AC20" s="46" t="str">
        <f t="shared" si="0"/>
        <v/>
      </c>
      <c r="AD20" s="67" t="str">
        <f t="shared" si="1"/>
        <v/>
      </c>
    </row>
    <row r="21" spans="2:30">
      <c r="B21" s="5">
        <v>14</v>
      </c>
      <c r="C21" s="141" t="str">
        <f>IF(例月報告!B20="","",例月報告!B20)</f>
        <v/>
      </c>
      <c r="D21" s="41" t="str">
        <f>IF(例月報告!C20="","",例月報告!C20)</f>
        <v/>
      </c>
      <c r="E21" s="24"/>
      <c r="F21" s="7" t="str">
        <f>IF(例月報告!D20="","",例月報告!D20)</f>
        <v/>
      </c>
      <c r="G21" s="6"/>
      <c r="H21" s="7" t="str">
        <f>IF(例月報告!E20="","",例月報告!E20)</f>
        <v/>
      </c>
      <c r="I21" s="6"/>
      <c r="J21" s="25" t="str">
        <f>IF(例月報告!F20="","",例月報告!F20)</f>
        <v/>
      </c>
      <c r="K21" s="24"/>
      <c r="L21" s="7" t="str">
        <f>IF(例月報告!G20="","",例月報告!G20)</f>
        <v/>
      </c>
      <c r="M21" s="18"/>
      <c r="N21" s="7" t="str">
        <f>IF(例月報告!H20="","",例月報告!H20)</f>
        <v/>
      </c>
      <c r="O21" s="6"/>
      <c r="P21" s="25" t="str">
        <f>IF(例月報告!I20="","",例月報告!I20)</f>
        <v/>
      </c>
      <c r="Q21" s="18"/>
      <c r="R21" s="7" t="str">
        <f>IF(例月報告!J20="","",例月報告!J20)</f>
        <v/>
      </c>
      <c r="S21" s="6"/>
      <c r="T21" s="7" t="str">
        <f>IF(例月報告!K20="","",例月報告!K20)</f>
        <v/>
      </c>
      <c r="U21" s="6"/>
      <c r="V21" s="25" t="str">
        <f>IF(例月報告!L20="","",例月報告!L20)</f>
        <v/>
      </c>
      <c r="W21" s="18"/>
      <c r="X21" s="7" t="str">
        <f>IF(例月報告!M20="","",例月報告!M20)</f>
        <v/>
      </c>
      <c r="Y21" s="6"/>
      <c r="Z21" s="7" t="str">
        <f>IF(例月報告!N20="","",例月報告!N20)</f>
        <v/>
      </c>
      <c r="AA21" s="6"/>
      <c r="AB21" s="7" t="str">
        <f>IF(例月報告!O20="","",例月報告!O20)</f>
        <v/>
      </c>
      <c r="AC21" s="46" t="str">
        <f t="shared" si="0"/>
        <v/>
      </c>
      <c r="AD21" s="67" t="str">
        <f t="shared" si="1"/>
        <v/>
      </c>
    </row>
    <row r="22" spans="2:30">
      <c r="B22" s="5">
        <v>15</v>
      </c>
      <c r="C22" s="141" t="str">
        <f>IF(例月報告!B21="","",例月報告!B21)</f>
        <v/>
      </c>
      <c r="D22" s="41" t="str">
        <f>IF(例月報告!C21="","",例月報告!C21)</f>
        <v/>
      </c>
      <c r="E22" s="24"/>
      <c r="F22" s="7" t="str">
        <f>IF(例月報告!D21="","",例月報告!D21)</f>
        <v/>
      </c>
      <c r="G22" s="6"/>
      <c r="H22" s="7" t="str">
        <f>IF(例月報告!E21="","",例月報告!E21)</f>
        <v/>
      </c>
      <c r="I22" s="6"/>
      <c r="J22" s="25" t="str">
        <f>IF(例月報告!F21="","",例月報告!F21)</f>
        <v/>
      </c>
      <c r="K22" s="24"/>
      <c r="L22" s="7" t="str">
        <f>IF(例月報告!G21="","",例月報告!G21)</f>
        <v/>
      </c>
      <c r="M22" s="18"/>
      <c r="N22" s="7" t="str">
        <f>IF(例月報告!H21="","",例月報告!H21)</f>
        <v/>
      </c>
      <c r="O22" s="6"/>
      <c r="P22" s="25" t="str">
        <f>IF(例月報告!I21="","",例月報告!I21)</f>
        <v/>
      </c>
      <c r="Q22" s="18"/>
      <c r="R22" s="7" t="str">
        <f>IF(例月報告!J21="","",例月報告!J21)</f>
        <v/>
      </c>
      <c r="S22" s="6"/>
      <c r="T22" s="7" t="str">
        <f>IF(例月報告!K21="","",例月報告!K21)</f>
        <v/>
      </c>
      <c r="U22" s="6"/>
      <c r="V22" s="25" t="str">
        <f>IF(例月報告!L21="","",例月報告!L21)</f>
        <v/>
      </c>
      <c r="W22" s="18"/>
      <c r="X22" s="7" t="str">
        <f>IF(例月報告!M21="","",例月報告!M21)</f>
        <v/>
      </c>
      <c r="Y22" s="6"/>
      <c r="Z22" s="7" t="str">
        <f>IF(例月報告!N21="","",例月報告!N21)</f>
        <v/>
      </c>
      <c r="AA22" s="6"/>
      <c r="AB22" s="7" t="str">
        <f>IF(例月報告!O21="","",例月報告!O21)</f>
        <v/>
      </c>
      <c r="AC22" s="46" t="str">
        <f t="shared" si="0"/>
        <v/>
      </c>
      <c r="AD22" s="67" t="str">
        <f t="shared" si="1"/>
        <v/>
      </c>
    </row>
    <row r="23" spans="2:30">
      <c r="B23" s="5">
        <v>16</v>
      </c>
      <c r="C23" s="141" t="str">
        <f>IF(例月報告!B22="","",例月報告!B22)</f>
        <v/>
      </c>
      <c r="D23" s="41" t="str">
        <f>IF(例月報告!C22="","",例月報告!C22)</f>
        <v/>
      </c>
      <c r="E23" s="24"/>
      <c r="F23" s="7" t="str">
        <f>IF(例月報告!D22="","",例月報告!D22)</f>
        <v/>
      </c>
      <c r="G23" s="6"/>
      <c r="H23" s="7" t="str">
        <f>IF(例月報告!E22="","",例月報告!E22)</f>
        <v/>
      </c>
      <c r="I23" s="6"/>
      <c r="J23" s="25" t="str">
        <f>IF(例月報告!F22="","",例月報告!F22)</f>
        <v/>
      </c>
      <c r="K23" s="24"/>
      <c r="L23" s="7" t="str">
        <f>IF(例月報告!G22="","",例月報告!G22)</f>
        <v/>
      </c>
      <c r="M23" s="18"/>
      <c r="N23" s="7" t="str">
        <f>IF(例月報告!H22="","",例月報告!H22)</f>
        <v/>
      </c>
      <c r="O23" s="6"/>
      <c r="P23" s="25" t="str">
        <f>IF(例月報告!I22="","",例月報告!I22)</f>
        <v/>
      </c>
      <c r="Q23" s="18"/>
      <c r="R23" s="7" t="str">
        <f>IF(例月報告!J22="","",例月報告!J22)</f>
        <v/>
      </c>
      <c r="S23" s="6"/>
      <c r="T23" s="7" t="str">
        <f>IF(例月報告!K22="","",例月報告!K22)</f>
        <v/>
      </c>
      <c r="U23" s="6"/>
      <c r="V23" s="25" t="str">
        <f>IF(例月報告!L22="","",例月報告!L22)</f>
        <v/>
      </c>
      <c r="W23" s="18"/>
      <c r="X23" s="7" t="str">
        <f>IF(例月報告!M22="","",例月報告!M22)</f>
        <v/>
      </c>
      <c r="Y23" s="6"/>
      <c r="Z23" s="7" t="str">
        <f>IF(例月報告!N22="","",例月報告!N22)</f>
        <v/>
      </c>
      <c r="AA23" s="6"/>
      <c r="AB23" s="7" t="str">
        <f>IF(例月報告!O22="","",例月報告!O22)</f>
        <v/>
      </c>
      <c r="AC23" s="46" t="str">
        <f t="shared" si="0"/>
        <v/>
      </c>
      <c r="AD23" s="67" t="str">
        <f t="shared" si="1"/>
        <v/>
      </c>
    </row>
    <row r="24" spans="2:30">
      <c r="B24" s="5">
        <v>17</v>
      </c>
      <c r="C24" s="141" t="str">
        <f>IF(例月報告!B23="","",例月報告!B23)</f>
        <v/>
      </c>
      <c r="D24" s="41" t="str">
        <f>IF(例月報告!C23="","",例月報告!C23)</f>
        <v/>
      </c>
      <c r="E24" s="24"/>
      <c r="F24" s="7" t="str">
        <f>IF(例月報告!D23="","",例月報告!D23)</f>
        <v/>
      </c>
      <c r="G24" s="6"/>
      <c r="H24" s="7" t="str">
        <f>IF(例月報告!E23="","",例月報告!E23)</f>
        <v/>
      </c>
      <c r="I24" s="6"/>
      <c r="J24" s="25" t="str">
        <f>IF(例月報告!F23="","",例月報告!F23)</f>
        <v/>
      </c>
      <c r="K24" s="24"/>
      <c r="L24" s="7" t="str">
        <f>IF(例月報告!G23="","",例月報告!G23)</f>
        <v/>
      </c>
      <c r="M24" s="18"/>
      <c r="N24" s="7" t="str">
        <f>IF(例月報告!H23="","",例月報告!H23)</f>
        <v/>
      </c>
      <c r="O24" s="6"/>
      <c r="P24" s="25" t="str">
        <f>IF(例月報告!I23="","",例月報告!I23)</f>
        <v/>
      </c>
      <c r="Q24" s="18"/>
      <c r="R24" s="7" t="str">
        <f>IF(例月報告!J23="","",例月報告!J23)</f>
        <v/>
      </c>
      <c r="S24" s="6"/>
      <c r="T24" s="7" t="str">
        <f>IF(例月報告!K23="","",例月報告!K23)</f>
        <v/>
      </c>
      <c r="U24" s="6"/>
      <c r="V24" s="25" t="str">
        <f>IF(例月報告!L23="","",例月報告!L23)</f>
        <v/>
      </c>
      <c r="W24" s="18"/>
      <c r="X24" s="7" t="str">
        <f>IF(例月報告!M23="","",例月報告!M23)</f>
        <v/>
      </c>
      <c r="Y24" s="6"/>
      <c r="Z24" s="7" t="str">
        <f>IF(例月報告!N23="","",例月報告!N23)</f>
        <v/>
      </c>
      <c r="AA24" s="6"/>
      <c r="AB24" s="7" t="str">
        <f>IF(例月報告!O23="","",例月報告!O23)</f>
        <v/>
      </c>
      <c r="AC24" s="46" t="str">
        <f t="shared" si="0"/>
        <v/>
      </c>
      <c r="AD24" s="67" t="str">
        <f t="shared" si="1"/>
        <v/>
      </c>
    </row>
    <row r="25" spans="2:30">
      <c r="B25" s="5">
        <v>18</v>
      </c>
      <c r="C25" s="141" t="str">
        <f>IF(例月報告!B24="","",例月報告!B24)</f>
        <v/>
      </c>
      <c r="D25" s="41" t="str">
        <f>IF(例月報告!C24="","",例月報告!C24)</f>
        <v/>
      </c>
      <c r="E25" s="24"/>
      <c r="F25" s="7" t="str">
        <f>IF(例月報告!D24="","",例月報告!D24)</f>
        <v/>
      </c>
      <c r="G25" s="6"/>
      <c r="H25" s="7" t="str">
        <f>IF(例月報告!E24="","",例月報告!E24)</f>
        <v/>
      </c>
      <c r="I25" s="6"/>
      <c r="J25" s="25" t="str">
        <f>IF(例月報告!F24="","",例月報告!F24)</f>
        <v/>
      </c>
      <c r="K25" s="24"/>
      <c r="L25" s="7" t="str">
        <f>IF(例月報告!G24="","",例月報告!G24)</f>
        <v/>
      </c>
      <c r="M25" s="18"/>
      <c r="N25" s="7" t="str">
        <f>IF(例月報告!H24="","",例月報告!H24)</f>
        <v/>
      </c>
      <c r="O25" s="6"/>
      <c r="P25" s="25" t="str">
        <f>IF(例月報告!I24="","",例月報告!I24)</f>
        <v/>
      </c>
      <c r="Q25" s="18"/>
      <c r="R25" s="7" t="str">
        <f>IF(例月報告!J24="","",例月報告!J24)</f>
        <v/>
      </c>
      <c r="S25" s="6"/>
      <c r="T25" s="7" t="str">
        <f>IF(例月報告!K24="","",例月報告!K24)</f>
        <v/>
      </c>
      <c r="U25" s="6"/>
      <c r="V25" s="25" t="str">
        <f>IF(例月報告!L24="","",例月報告!L24)</f>
        <v/>
      </c>
      <c r="W25" s="18"/>
      <c r="X25" s="7" t="str">
        <f>IF(例月報告!M24="","",例月報告!M24)</f>
        <v/>
      </c>
      <c r="Y25" s="6"/>
      <c r="Z25" s="7" t="str">
        <f>IF(例月報告!N24="","",例月報告!N24)</f>
        <v/>
      </c>
      <c r="AA25" s="6"/>
      <c r="AB25" s="7" t="str">
        <f>IF(例月報告!O24="","",例月報告!O24)</f>
        <v/>
      </c>
      <c r="AC25" s="46" t="str">
        <f t="shared" si="0"/>
        <v/>
      </c>
      <c r="AD25" s="67" t="str">
        <f t="shared" si="1"/>
        <v/>
      </c>
    </row>
    <row r="26" spans="2:30">
      <c r="B26" s="5">
        <v>19</v>
      </c>
      <c r="C26" s="141" t="str">
        <f>IF(例月報告!B25="","",例月報告!B25)</f>
        <v/>
      </c>
      <c r="D26" s="41" t="str">
        <f>IF(例月報告!C25="","",例月報告!C25)</f>
        <v/>
      </c>
      <c r="E26" s="24"/>
      <c r="F26" s="7" t="str">
        <f>IF(例月報告!D25="","",例月報告!D25)</f>
        <v/>
      </c>
      <c r="G26" s="6"/>
      <c r="H26" s="7" t="str">
        <f>IF(例月報告!E25="","",例月報告!E25)</f>
        <v/>
      </c>
      <c r="I26" s="6"/>
      <c r="J26" s="25" t="str">
        <f>IF(例月報告!F25="","",例月報告!F25)</f>
        <v/>
      </c>
      <c r="K26" s="24"/>
      <c r="L26" s="7" t="str">
        <f>IF(例月報告!G25="","",例月報告!G25)</f>
        <v/>
      </c>
      <c r="M26" s="18"/>
      <c r="N26" s="7" t="str">
        <f>IF(例月報告!H25="","",例月報告!H25)</f>
        <v/>
      </c>
      <c r="O26" s="6"/>
      <c r="P26" s="25" t="str">
        <f>IF(例月報告!I25="","",例月報告!I25)</f>
        <v/>
      </c>
      <c r="Q26" s="18"/>
      <c r="R26" s="7" t="str">
        <f>IF(例月報告!J25="","",例月報告!J25)</f>
        <v/>
      </c>
      <c r="S26" s="6"/>
      <c r="T26" s="7" t="str">
        <f>IF(例月報告!K25="","",例月報告!K25)</f>
        <v/>
      </c>
      <c r="U26" s="6"/>
      <c r="V26" s="25" t="str">
        <f>IF(例月報告!L25="","",例月報告!L25)</f>
        <v/>
      </c>
      <c r="W26" s="18"/>
      <c r="X26" s="7" t="str">
        <f>IF(例月報告!M25="","",例月報告!M25)</f>
        <v/>
      </c>
      <c r="Y26" s="6"/>
      <c r="Z26" s="7" t="str">
        <f>IF(例月報告!N25="","",例月報告!N25)</f>
        <v/>
      </c>
      <c r="AA26" s="6"/>
      <c r="AB26" s="7" t="str">
        <f>IF(例月報告!O25="","",例月報告!O25)</f>
        <v/>
      </c>
      <c r="AC26" s="46" t="str">
        <f t="shared" si="0"/>
        <v/>
      </c>
      <c r="AD26" s="67" t="str">
        <f t="shared" si="1"/>
        <v/>
      </c>
    </row>
    <row r="27" spans="2:30">
      <c r="B27" s="14">
        <v>20</v>
      </c>
      <c r="C27" s="144" t="str">
        <f>IF(例月報告!B26="","",例月報告!B26)</f>
        <v/>
      </c>
      <c r="D27" s="44" t="str">
        <f>IF(例月報告!C26="","",例月報告!C26)</f>
        <v/>
      </c>
      <c r="E27" s="30"/>
      <c r="F27" s="16" t="str">
        <f>IF(例月報告!D26="","",例月報告!D26)</f>
        <v/>
      </c>
      <c r="G27" s="15"/>
      <c r="H27" s="16" t="str">
        <f>IF(例月報告!E26="","",例月報告!E26)</f>
        <v/>
      </c>
      <c r="I27" s="15"/>
      <c r="J27" s="31" t="str">
        <f>IF(例月報告!F26="","",例月報告!F26)</f>
        <v/>
      </c>
      <c r="K27" s="30"/>
      <c r="L27" s="16" t="str">
        <f>IF(例月報告!G26="","",例月報告!G26)</f>
        <v/>
      </c>
      <c r="M27" s="21"/>
      <c r="N27" s="16" t="str">
        <f>IF(例月報告!H26="","",例月報告!H26)</f>
        <v/>
      </c>
      <c r="O27" s="15"/>
      <c r="P27" s="31" t="str">
        <f>IF(例月報告!I26="","",例月報告!I26)</f>
        <v/>
      </c>
      <c r="Q27" s="21"/>
      <c r="R27" s="16" t="str">
        <f>IF(例月報告!J26="","",例月報告!J26)</f>
        <v/>
      </c>
      <c r="S27" s="15"/>
      <c r="T27" s="16" t="str">
        <f>IF(例月報告!K26="","",例月報告!K26)</f>
        <v/>
      </c>
      <c r="U27" s="15"/>
      <c r="V27" s="31" t="str">
        <f>IF(例月報告!L26="","",例月報告!L26)</f>
        <v/>
      </c>
      <c r="W27" s="21"/>
      <c r="X27" s="16" t="str">
        <f>IF(例月報告!M26="","",例月報告!M26)</f>
        <v/>
      </c>
      <c r="Y27" s="15"/>
      <c r="Z27" s="16" t="str">
        <f>IF(例月報告!N26="","",例月報告!N26)</f>
        <v/>
      </c>
      <c r="AA27" s="15"/>
      <c r="AB27" s="16" t="str">
        <f>IF(例月報告!O26="","",例月報告!O26)</f>
        <v/>
      </c>
      <c r="AC27" s="46" t="str">
        <f t="shared" si="0"/>
        <v/>
      </c>
      <c r="AD27" s="67" t="str">
        <f t="shared" si="1"/>
        <v/>
      </c>
    </row>
    <row r="28" spans="2:30">
      <c r="B28" s="2">
        <v>21</v>
      </c>
      <c r="C28" s="140" t="str">
        <f>IF(例月報告!B27="","",例月報告!B27)</f>
        <v/>
      </c>
      <c r="D28" s="40" t="str">
        <f>IF(例月報告!C27="","",例月報告!C27)</f>
        <v/>
      </c>
      <c r="E28" s="22"/>
      <c r="F28" s="4" t="str">
        <f>IF(例月報告!D27="","",例月報告!D27)</f>
        <v/>
      </c>
      <c r="G28" s="3"/>
      <c r="H28" s="4" t="str">
        <f>IF(例月報告!E27="","",例月報告!E27)</f>
        <v/>
      </c>
      <c r="I28" s="3"/>
      <c r="J28" s="23" t="str">
        <f>IF(例月報告!F27="","",例月報告!F27)</f>
        <v/>
      </c>
      <c r="K28" s="22"/>
      <c r="L28" s="4" t="str">
        <f>IF(例月報告!G27="","",例月報告!G27)</f>
        <v/>
      </c>
      <c r="M28" s="17"/>
      <c r="N28" s="4" t="str">
        <f>IF(例月報告!H27="","",例月報告!H27)</f>
        <v/>
      </c>
      <c r="O28" s="3"/>
      <c r="P28" s="23" t="str">
        <f>IF(例月報告!I27="","",例月報告!I27)</f>
        <v/>
      </c>
      <c r="Q28" s="17"/>
      <c r="R28" s="4" t="str">
        <f>IF(例月報告!J27="","",例月報告!J27)</f>
        <v/>
      </c>
      <c r="S28" s="3"/>
      <c r="T28" s="4" t="str">
        <f>IF(例月報告!K27="","",例月報告!K27)</f>
        <v/>
      </c>
      <c r="U28" s="3"/>
      <c r="V28" s="23" t="str">
        <f>IF(例月報告!L27="","",例月報告!L27)</f>
        <v/>
      </c>
      <c r="W28" s="17"/>
      <c r="X28" s="4" t="str">
        <f>IF(例月報告!M27="","",例月報告!M27)</f>
        <v/>
      </c>
      <c r="Y28" s="3"/>
      <c r="Z28" s="4" t="str">
        <f>IF(例月報告!N27="","",例月報告!N27)</f>
        <v/>
      </c>
      <c r="AA28" s="3"/>
      <c r="AB28" s="4" t="str">
        <f>IF(例月報告!O27="","",例月報告!O27)</f>
        <v/>
      </c>
      <c r="AC28" s="46" t="str">
        <f t="shared" si="0"/>
        <v/>
      </c>
      <c r="AD28" s="67" t="str">
        <f t="shared" si="1"/>
        <v/>
      </c>
    </row>
    <row r="29" spans="2:30">
      <c r="B29" s="5">
        <v>22</v>
      </c>
      <c r="C29" s="141" t="str">
        <f>IF(例月報告!B28="","",例月報告!B28)</f>
        <v/>
      </c>
      <c r="D29" s="41" t="str">
        <f>IF(例月報告!C28="","",例月報告!C28)</f>
        <v/>
      </c>
      <c r="E29" s="24"/>
      <c r="F29" s="7" t="str">
        <f>IF(例月報告!D28="","",例月報告!D28)</f>
        <v/>
      </c>
      <c r="G29" s="6"/>
      <c r="H29" s="7" t="str">
        <f>IF(例月報告!E28="","",例月報告!E28)</f>
        <v/>
      </c>
      <c r="I29" s="6"/>
      <c r="J29" s="25" t="str">
        <f>IF(例月報告!F28="","",例月報告!F28)</f>
        <v/>
      </c>
      <c r="K29" s="24"/>
      <c r="L29" s="7" t="str">
        <f>IF(例月報告!G28="","",例月報告!G28)</f>
        <v/>
      </c>
      <c r="M29" s="18"/>
      <c r="N29" s="7" t="str">
        <f>IF(例月報告!H28="","",例月報告!H28)</f>
        <v/>
      </c>
      <c r="O29" s="6"/>
      <c r="P29" s="25" t="str">
        <f>IF(例月報告!I28="","",例月報告!I28)</f>
        <v/>
      </c>
      <c r="Q29" s="18"/>
      <c r="R29" s="7" t="str">
        <f>IF(例月報告!J28="","",例月報告!J28)</f>
        <v/>
      </c>
      <c r="S29" s="6"/>
      <c r="T29" s="7" t="str">
        <f>IF(例月報告!K28="","",例月報告!K28)</f>
        <v/>
      </c>
      <c r="U29" s="6"/>
      <c r="V29" s="25" t="str">
        <f>IF(例月報告!L28="","",例月報告!L28)</f>
        <v/>
      </c>
      <c r="W29" s="18"/>
      <c r="X29" s="7" t="str">
        <f>IF(例月報告!M28="","",例月報告!M28)</f>
        <v/>
      </c>
      <c r="Y29" s="6"/>
      <c r="Z29" s="7" t="str">
        <f>IF(例月報告!N28="","",例月報告!N28)</f>
        <v/>
      </c>
      <c r="AA29" s="6"/>
      <c r="AB29" s="7" t="str">
        <f>IF(例月報告!O28="","",例月報告!O28)</f>
        <v/>
      </c>
      <c r="AC29" s="46" t="str">
        <f t="shared" si="0"/>
        <v/>
      </c>
      <c r="AD29" s="67" t="str">
        <f t="shared" si="1"/>
        <v/>
      </c>
    </row>
    <row r="30" spans="2:30">
      <c r="B30" s="5">
        <v>23</v>
      </c>
      <c r="C30" s="141" t="str">
        <f>IF(例月報告!B29="","",例月報告!B29)</f>
        <v/>
      </c>
      <c r="D30" s="41" t="str">
        <f>IF(例月報告!C29="","",例月報告!C29)</f>
        <v/>
      </c>
      <c r="E30" s="24"/>
      <c r="F30" s="7" t="str">
        <f>IF(例月報告!D29="","",例月報告!D29)</f>
        <v/>
      </c>
      <c r="G30" s="6"/>
      <c r="H30" s="7" t="str">
        <f>IF(例月報告!E29="","",例月報告!E29)</f>
        <v/>
      </c>
      <c r="I30" s="6"/>
      <c r="J30" s="25" t="str">
        <f>IF(例月報告!F29="","",例月報告!F29)</f>
        <v/>
      </c>
      <c r="K30" s="24"/>
      <c r="L30" s="7" t="str">
        <f>IF(例月報告!G29="","",例月報告!G29)</f>
        <v/>
      </c>
      <c r="M30" s="18"/>
      <c r="N30" s="7" t="str">
        <f>IF(例月報告!H29="","",例月報告!H29)</f>
        <v/>
      </c>
      <c r="O30" s="6"/>
      <c r="P30" s="25" t="str">
        <f>IF(例月報告!I29="","",例月報告!I29)</f>
        <v/>
      </c>
      <c r="Q30" s="18"/>
      <c r="R30" s="7" t="str">
        <f>IF(例月報告!J29="","",例月報告!J29)</f>
        <v/>
      </c>
      <c r="S30" s="6"/>
      <c r="T30" s="7" t="str">
        <f>IF(例月報告!K29="","",例月報告!K29)</f>
        <v/>
      </c>
      <c r="U30" s="6"/>
      <c r="V30" s="25" t="str">
        <f>IF(例月報告!L29="","",例月報告!L29)</f>
        <v/>
      </c>
      <c r="W30" s="18"/>
      <c r="X30" s="7" t="str">
        <f>IF(例月報告!M29="","",例月報告!M29)</f>
        <v/>
      </c>
      <c r="Y30" s="6"/>
      <c r="Z30" s="7" t="str">
        <f>IF(例月報告!N29="","",例月報告!N29)</f>
        <v/>
      </c>
      <c r="AA30" s="6"/>
      <c r="AB30" s="7" t="str">
        <f>IF(例月報告!O29="","",例月報告!O29)</f>
        <v/>
      </c>
      <c r="AC30" s="46" t="str">
        <f t="shared" si="0"/>
        <v/>
      </c>
      <c r="AD30" s="67" t="str">
        <f t="shared" si="1"/>
        <v/>
      </c>
    </row>
    <row r="31" spans="2:30">
      <c r="B31" s="5">
        <v>24</v>
      </c>
      <c r="C31" s="141" t="str">
        <f>IF(例月報告!B30="","",例月報告!B30)</f>
        <v/>
      </c>
      <c r="D31" s="41" t="str">
        <f>IF(例月報告!C30="","",例月報告!C30)</f>
        <v/>
      </c>
      <c r="E31" s="24"/>
      <c r="F31" s="7" t="str">
        <f>IF(例月報告!D30="","",例月報告!D30)</f>
        <v/>
      </c>
      <c r="G31" s="6"/>
      <c r="H31" s="7" t="str">
        <f>IF(例月報告!E30="","",例月報告!E30)</f>
        <v/>
      </c>
      <c r="I31" s="6"/>
      <c r="J31" s="25" t="str">
        <f>IF(例月報告!F30="","",例月報告!F30)</f>
        <v/>
      </c>
      <c r="K31" s="24"/>
      <c r="L31" s="7" t="str">
        <f>IF(例月報告!G30="","",例月報告!G30)</f>
        <v/>
      </c>
      <c r="M31" s="18"/>
      <c r="N31" s="7" t="str">
        <f>IF(例月報告!H30="","",例月報告!H30)</f>
        <v/>
      </c>
      <c r="O31" s="6"/>
      <c r="P31" s="25" t="str">
        <f>IF(例月報告!I30="","",例月報告!I30)</f>
        <v/>
      </c>
      <c r="Q31" s="18"/>
      <c r="R31" s="7" t="str">
        <f>IF(例月報告!J30="","",例月報告!J30)</f>
        <v/>
      </c>
      <c r="S31" s="6"/>
      <c r="T31" s="7" t="str">
        <f>IF(例月報告!K30="","",例月報告!K30)</f>
        <v/>
      </c>
      <c r="U31" s="6"/>
      <c r="V31" s="25" t="str">
        <f>IF(例月報告!L30="","",例月報告!L30)</f>
        <v/>
      </c>
      <c r="W31" s="18"/>
      <c r="X31" s="7" t="str">
        <f>IF(例月報告!M30="","",例月報告!M30)</f>
        <v/>
      </c>
      <c r="Y31" s="6"/>
      <c r="Z31" s="7" t="str">
        <f>IF(例月報告!N30="","",例月報告!N30)</f>
        <v/>
      </c>
      <c r="AA31" s="6"/>
      <c r="AB31" s="7" t="str">
        <f>IF(例月報告!O30="","",例月報告!O30)</f>
        <v/>
      </c>
      <c r="AC31" s="46" t="str">
        <f t="shared" si="0"/>
        <v/>
      </c>
      <c r="AD31" s="67" t="str">
        <f t="shared" si="1"/>
        <v/>
      </c>
    </row>
    <row r="32" spans="2:30">
      <c r="B32" s="5">
        <v>25</v>
      </c>
      <c r="C32" s="141" t="str">
        <f>IF(例月報告!B31="","",例月報告!B31)</f>
        <v/>
      </c>
      <c r="D32" s="41" t="str">
        <f>IF(例月報告!C31="","",例月報告!C31)</f>
        <v/>
      </c>
      <c r="E32" s="24"/>
      <c r="F32" s="7" t="str">
        <f>IF(例月報告!D31="","",例月報告!D31)</f>
        <v/>
      </c>
      <c r="G32" s="6"/>
      <c r="H32" s="7" t="str">
        <f>IF(例月報告!E31="","",例月報告!E31)</f>
        <v/>
      </c>
      <c r="I32" s="6"/>
      <c r="J32" s="25" t="str">
        <f>IF(例月報告!F31="","",例月報告!F31)</f>
        <v/>
      </c>
      <c r="K32" s="24"/>
      <c r="L32" s="7" t="str">
        <f>IF(例月報告!G31="","",例月報告!G31)</f>
        <v/>
      </c>
      <c r="M32" s="18"/>
      <c r="N32" s="7" t="str">
        <f>IF(例月報告!H31="","",例月報告!H31)</f>
        <v/>
      </c>
      <c r="O32" s="6"/>
      <c r="P32" s="25" t="str">
        <f>IF(例月報告!I31="","",例月報告!I31)</f>
        <v/>
      </c>
      <c r="Q32" s="18"/>
      <c r="R32" s="7" t="str">
        <f>IF(例月報告!J31="","",例月報告!J31)</f>
        <v/>
      </c>
      <c r="S32" s="6"/>
      <c r="T32" s="7" t="str">
        <f>IF(例月報告!K31="","",例月報告!K31)</f>
        <v/>
      </c>
      <c r="U32" s="6"/>
      <c r="V32" s="25" t="str">
        <f>IF(例月報告!L31="","",例月報告!L31)</f>
        <v/>
      </c>
      <c r="W32" s="18"/>
      <c r="X32" s="7" t="str">
        <f>IF(例月報告!M31="","",例月報告!M31)</f>
        <v/>
      </c>
      <c r="Y32" s="6"/>
      <c r="Z32" s="7" t="str">
        <f>IF(例月報告!N31="","",例月報告!N31)</f>
        <v/>
      </c>
      <c r="AA32" s="6"/>
      <c r="AB32" s="7" t="str">
        <f>IF(例月報告!O31="","",例月報告!O31)</f>
        <v/>
      </c>
      <c r="AC32" s="46" t="str">
        <f t="shared" si="0"/>
        <v/>
      </c>
      <c r="AD32" s="67" t="str">
        <f t="shared" si="1"/>
        <v/>
      </c>
    </row>
    <row r="33" spans="2:30">
      <c r="B33" s="5">
        <v>26</v>
      </c>
      <c r="C33" s="141" t="str">
        <f>IF(例月報告!B32="","",例月報告!B32)</f>
        <v/>
      </c>
      <c r="D33" s="41" t="str">
        <f>IF(例月報告!C32="","",例月報告!C32)</f>
        <v/>
      </c>
      <c r="E33" s="24"/>
      <c r="F33" s="7" t="str">
        <f>IF(例月報告!D32="","",例月報告!D32)</f>
        <v/>
      </c>
      <c r="G33" s="6"/>
      <c r="H33" s="7" t="str">
        <f>IF(例月報告!E32="","",例月報告!E32)</f>
        <v/>
      </c>
      <c r="I33" s="6"/>
      <c r="J33" s="25" t="str">
        <f>IF(例月報告!F32="","",例月報告!F32)</f>
        <v/>
      </c>
      <c r="K33" s="24"/>
      <c r="L33" s="7" t="str">
        <f>IF(例月報告!G32="","",例月報告!G32)</f>
        <v/>
      </c>
      <c r="M33" s="18"/>
      <c r="N33" s="7" t="str">
        <f>IF(例月報告!H32="","",例月報告!H32)</f>
        <v/>
      </c>
      <c r="O33" s="6"/>
      <c r="P33" s="25" t="str">
        <f>IF(例月報告!I32="","",例月報告!I32)</f>
        <v/>
      </c>
      <c r="Q33" s="18"/>
      <c r="R33" s="7" t="str">
        <f>IF(例月報告!J32="","",例月報告!J32)</f>
        <v/>
      </c>
      <c r="S33" s="6"/>
      <c r="T33" s="7" t="str">
        <f>IF(例月報告!K32="","",例月報告!K32)</f>
        <v/>
      </c>
      <c r="U33" s="6"/>
      <c r="V33" s="25" t="str">
        <f>IF(例月報告!L32="","",例月報告!L32)</f>
        <v/>
      </c>
      <c r="W33" s="18"/>
      <c r="X33" s="7" t="str">
        <f>IF(例月報告!M32="","",例月報告!M32)</f>
        <v/>
      </c>
      <c r="Y33" s="6"/>
      <c r="Z33" s="7" t="str">
        <f>IF(例月報告!N32="","",例月報告!N32)</f>
        <v/>
      </c>
      <c r="AA33" s="6"/>
      <c r="AB33" s="7" t="str">
        <f>IF(例月報告!O32="","",例月報告!O32)</f>
        <v/>
      </c>
      <c r="AC33" s="46" t="str">
        <f t="shared" si="0"/>
        <v/>
      </c>
      <c r="AD33" s="67" t="str">
        <f t="shared" si="1"/>
        <v/>
      </c>
    </row>
    <row r="34" spans="2:30">
      <c r="B34" s="5">
        <v>27</v>
      </c>
      <c r="C34" s="141" t="str">
        <f>IF(例月報告!B33="","",例月報告!B33)</f>
        <v/>
      </c>
      <c r="D34" s="41" t="str">
        <f>IF(例月報告!C33="","",例月報告!C33)</f>
        <v/>
      </c>
      <c r="E34" s="24"/>
      <c r="F34" s="7" t="str">
        <f>IF(例月報告!D33="","",例月報告!D33)</f>
        <v/>
      </c>
      <c r="G34" s="6"/>
      <c r="H34" s="7" t="str">
        <f>IF(例月報告!E33="","",例月報告!E33)</f>
        <v/>
      </c>
      <c r="I34" s="6"/>
      <c r="J34" s="25" t="str">
        <f>IF(例月報告!F33="","",例月報告!F33)</f>
        <v/>
      </c>
      <c r="K34" s="24"/>
      <c r="L34" s="7" t="str">
        <f>IF(例月報告!G33="","",例月報告!G33)</f>
        <v/>
      </c>
      <c r="M34" s="18"/>
      <c r="N34" s="7" t="str">
        <f>IF(例月報告!H33="","",例月報告!H33)</f>
        <v/>
      </c>
      <c r="O34" s="6"/>
      <c r="P34" s="25" t="str">
        <f>IF(例月報告!I33="","",例月報告!I33)</f>
        <v/>
      </c>
      <c r="Q34" s="18"/>
      <c r="R34" s="7" t="str">
        <f>IF(例月報告!J33="","",例月報告!J33)</f>
        <v/>
      </c>
      <c r="S34" s="6"/>
      <c r="T34" s="7" t="str">
        <f>IF(例月報告!K33="","",例月報告!K33)</f>
        <v/>
      </c>
      <c r="U34" s="6"/>
      <c r="V34" s="25" t="str">
        <f>IF(例月報告!L33="","",例月報告!L33)</f>
        <v/>
      </c>
      <c r="W34" s="18"/>
      <c r="X34" s="7" t="str">
        <f>IF(例月報告!M33="","",例月報告!M33)</f>
        <v/>
      </c>
      <c r="Y34" s="6"/>
      <c r="Z34" s="7" t="str">
        <f>IF(例月報告!N33="","",例月報告!N33)</f>
        <v/>
      </c>
      <c r="AA34" s="6"/>
      <c r="AB34" s="7" t="str">
        <f>IF(例月報告!O33="","",例月報告!O33)</f>
        <v/>
      </c>
      <c r="AC34" s="46" t="str">
        <f t="shared" si="0"/>
        <v/>
      </c>
      <c r="AD34" s="67" t="str">
        <f t="shared" si="1"/>
        <v/>
      </c>
    </row>
    <row r="35" spans="2:30">
      <c r="B35" s="5">
        <v>28</v>
      </c>
      <c r="C35" s="141" t="str">
        <f>IF(例月報告!B34="","",例月報告!B34)</f>
        <v/>
      </c>
      <c r="D35" s="41" t="str">
        <f>IF(例月報告!C34="","",例月報告!C34)</f>
        <v/>
      </c>
      <c r="E35" s="24"/>
      <c r="F35" s="7" t="str">
        <f>IF(例月報告!D34="","",例月報告!D34)</f>
        <v/>
      </c>
      <c r="G35" s="6"/>
      <c r="H35" s="7" t="str">
        <f>IF(例月報告!E34="","",例月報告!E34)</f>
        <v/>
      </c>
      <c r="I35" s="6"/>
      <c r="J35" s="25" t="str">
        <f>IF(例月報告!F34="","",例月報告!F34)</f>
        <v/>
      </c>
      <c r="K35" s="24"/>
      <c r="L35" s="7" t="str">
        <f>IF(例月報告!G34="","",例月報告!G34)</f>
        <v/>
      </c>
      <c r="M35" s="18"/>
      <c r="N35" s="7" t="str">
        <f>IF(例月報告!H34="","",例月報告!H34)</f>
        <v/>
      </c>
      <c r="O35" s="6"/>
      <c r="P35" s="25" t="str">
        <f>IF(例月報告!I34="","",例月報告!I34)</f>
        <v/>
      </c>
      <c r="Q35" s="18"/>
      <c r="R35" s="7" t="str">
        <f>IF(例月報告!J34="","",例月報告!J34)</f>
        <v/>
      </c>
      <c r="S35" s="6"/>
      <c r="T35" s="7" t="str">
        <f>IF(例月報告!K34="","",例月報告!K34)</f>
        <v/>
      </c>
      <c r="U35" s="6"/>
      <c r="V35" s="25" t="str">
        <f>IF(例月報告!L34="","",例月報告!L34)</f>
        <v/>
      </c>
      <c r="W35" s="18"/>
      <c r="X35" s="7" t="str">
        <f>IF(例月報告!M34="","",例月報告!M34)</f>
        <v/>
      </c>
      <c r="Y35" s="6"/>
      <c r="Z35" s="7" t="str">
        <f>IF(例月報告!N34="","",例月報告!N34)</f>
        <v/>
      </c>
      <c r="AA35" s="6"/>
      <c r="AB35" s="7" t="str">
        <f>IF(例月報告!O34="","",例月報告!O34)</f>
        <v/>
      </c>
      <c r="AC35" s="46" t="str">
        <f t="shared" si="0"/>
        <v/>
      </c>
      <c r="AD35" s="67" t="str">
        <f t="shared" si="1"/>
        <v/>
      </c>
    </row>
    <row r="36" spans="2:30">
      <c r="B36" s="5">
        <v>29</v>
      </c>
      <c r="C36" s="141" t="str">
        <f>IF(例月報告!B35="","",例月報告!B35)</f>
        <v/>
      </c>
      <c r="D36" s="41" t="str">
        <f>IF(例月報告!C35="","",例月報告!C35)</f>
        <v/>
      </c>
      <c r="E36" s="24"/>
      <c r="F36" s="7" t="str">
        <f>IF(例月報告!D35="","",例月報告!D35)</f>
        <v/>
      </c>
      <c r="G36" s="6"/>
      <c r="H36" s="7" t="str">
        <f>IF(例月報告!E35="","",例月報告!E35)</f>
        <v/>
      </c>
      <c r="I36" s="6"/>
      <c r="J36" s="25" t="str">
        <f>IF(例月報告!F35="","",例月報告!F35)</f>
        <v/>
      </c>
      <c r="K36" s="24"/>
      <c r="L36" s="7" t="str">
        <f>IF(例月報告!G35="","",例月報告!G35)</f>
        <v/>
      </c>
      <c r="M36" s="18"/>
      <c r="N36" s="7" t="str">
        <f>IF(例月報告!H35="","",例月報告!H35)</f>
        <v/>
      </c>
      <c r="O36" s="6"/>
      <c r="P36" s="25" t="str">
        <f>IF(例月報告!I35="","",例月報告!I35)</f>
        <v/>
      </c>
      <c r="Q36" s="18"/>
      <c r="R36" s="7" t="str">
        <f>IF(例月報告!J35="","",例月報告!J35)</f>
        <v/>
      </c>
      <c r="S36" s="6"/>
      <c r="T36" s="7" t="str">
        <f>IF(例月報告!K35="","",例月報告!K35)</f>
        <v/>
      </c>
      <c r="U36" s="6"/>
      <c r="V36" s="25" t="str">
        <f>IF(例月報告!L35="","",例月報告!L35)</f>
        <v/>
      </c>
      <c r="W36" s="18"/>
      <c r="X36" s="7" t="str">
        <f>IF(例月報告!M35="","",例月報告!M35)</f>
        <v/>
      </c>
      <c r="Y36" s="6"/>
      <c r="Z36" s="7" t="str">
        <f>IF(例月報告!N35="","",例月報告!N35)</f>
        <v/>
      </c>
      <c r="AA36" s="6"/>
      <c r="AB36" s="7" t="str">
        <f>IF(例月報告!O35="","",例月報告!O35)</f>
        <v/>
      </c>
      <c r="AC36" s="46" t="str">
        <f t="shared" si="0"/>
        <v/>
      </c>
      <c r="AD36" s="67" t="str">
        <f t="shared" si="1"/>
        <v/>
      </c>
    </row>
    <row r="37" spans="2:30">
      <c r="B37" s="8">
        <v>30</v>
      </c>
      <c r="C37" s="142" t="str">
        <f>IF(例月報告!B36="","",例月報告!B36)</f>
        <v/>
      </c>
      <c r="D37" s="42" t="str">
        <f>IF(例月報告!C36="","",例月報告!C36)</f>
        <v/>
      </c>
      <c r="E37" s="26"/>
      <c r="F37" s="10" t="str">
        <f>IF(例月報告!D36="","",例月報告!D36)</f>
        <v/>
      </c>
      <c r="G37" s="9"/>
      <c r="H37" s="10" t="str">
        <f>IF(例月報告!E36="","",例月報告!E36)</f>
        <v/>
      </c>
      <c r="I37" s="9"/>
      <c r="J37" s="27" t="str">
        <f>IF(例月報告!F36="","",例月報告!F36)</f>
        <v/>
      </c>
      <c r="K37" s="26"/>
      <c r="L37" s="10" t="str">
        <f>IF(例月報告!G36="","",例月報告!G36)</f>
        <v/>
      </c>
      <c r="M37" s="19"/>
      <c r="N37" s="10" t="str">
        <f>IF(例月報告!H36="","",例月報告!H36)</f>
        <v/>
      </c>
      <c r="O37" s="9"/>
      <c r="P37" s="27" t="str">
        <f>IF(例月報告!I36="","",例月報告!I36)</f>
        <v/>
      </c>
      <c r="Q37" s="19"/>
      <c r="R37" s="10" t="str">
        <f>IF(例月報告!J36="","",例月報告!J36)</f>
        <v/>
      </c>
      <c r="S37" s="9"/>
      <c r="T37" s="10" t="str">
        <f>IF(例月報告!K36="","",例月報告!K36)</f>
        <v/>
      </c>
      <c r="U37" s="9"/>
      <c r="V37" s="27" t="str">
        <f>IF(例月報告!L36="","",例月報告!L36)</f>
        <v/>
      </c>
      <c r="W37" s="19"/>
      <c r="X37" s="10" t="str">
        <f>IF(例月報告!M36="","",例月報告!M36)</f>
        <v/>
      </c>
      <c r="Y37" s="9"/>
      <c r="Z37" s="10" t="str">
        <f>IF(例月報告!N36="","",例月報告!N36)</f>
        <v/>
      </c>
      <c r="AA37" s="9"/>
      <c r="AB37" s="10" t="str">
        <f>IF(例月報告!O36="","",例月報告!O36)</f>
        <v/>
      </c>
      <c r="AC37" s="46" t="str">
        <f t="shared" si="0"/>
        <v/>
      </c>
      <c r="AD37" s="67" t="str">
        <f t="shared" si="1"/>
        <v/>
      </c>
    </row>
    <row r="38" spans="2:30">
      <c r="B38" s="11">
        <v>31</v>
      </c>
      <c r="C38" s="143" t="str">
        <f>IF(例月報告!B37="","",例月報告!B37)</f>
        <v/>
      </c>
      <c r="D38" s="43" t="str">
        <f>IF(例月報告!C37="","",例月報告!C37)</f>
        <v/>
      </c>
      <c r="E38" s="28"/>
      <c r="F38" s="13" t="str">
        <f>IF(例月報告!D37="","",例月報告!D37)</f>
        <v/>
      </c>
      <c r="G38" s="12"/>
      <c r="H38" s="13" t="str">
        <f>IF(例月報告!E37="","",例月報告!E37)</f>
        <v/>
      </c>
      <c r="I38" s="12"/>
      <c r="J38" s="29" t="str">
        <f>IF(例月報告!F37="","",例月報告!F37)</f>
        <v/>
      </c>
      <c r="K38" s="28"/>
      <c r="L38" s="13" t="str">
        <f>IF(例月報告!G37="","",例月報告!G37)</f>
        <v/>
      </c>
      <c r="M38" s="20"/>
      <c r="N38" s="13" t="str">
        <f>IF(例月報告!H37="","",例月報告!H37)</f>
        <v/>
      </c>
      <c r="O38" s="12"/>
      <c r="P38" s="29" t="str">
        <f>IF(例月報告!I37="","",例月報告!I37)</f>
        <v/>
      </c>
      <c r="Q38" s="20"/>
      <c r="R38" s="13" t="str">
        <f>IF(例月報告!J37="","",例月報告!J37)</f>
        <v/>
      </c>
      <c r="S38" s="12"/>
      <c r="T38" s="13" t="str">
        <f>IF(例月報告!K37="","",例月報告!K37)</f>
        <v/>
      </c>
      <c r="U38" s="12"/>
      <c r="V38" s="29" t="str">
        <f>IF(例月報告!L37="","",例月報告!L37)</f>
        <v/>
      </c>
      <c r="W38" s="20"/>
      <c r="X38" s="13" t="str">
        <f>IF(例月報告!M37="","",例月報告!M37)</f>
        <v/>
      </c>
      <c r="Y38" s="12"/>
      <c r="Z38" s="13" t="str">
        <f>IF(例月報告!N37="","",例月報告!N37)</f>
        <v/>
      </c>
      <c r="AA38" s="12"/>
      <c r="AB38" s="13" t="str">
        <f>IF(例月報告!O37="","",例月報告!O37)</f>
        <v/>
      </c>
      <c r="AC38" s="46" t="str">
        <f t="shared" si="0"/>
        <v/>
      </c>
      <c r="AD38" s="67" t="str">
        <f t="shared" si="1"/>
        <v/>
      </c>
    </row>
    <row r="39" spans="2:30">
      <c r="B39" s="5">
        <v>32</v>
      </c>
      <c r="C39" s="141" t="str">
        <f>IF(例月報告!B38="","",例月報告!B38)</f>
        <v/>
      </c>
      <c r="D39" s="41" t="str">
        <f>IF(例月報告!C38="","",例月報告!C38)</f>
        <v/>
      </c>
      <c r="E39" s="24"/>
      <c r="F39" s="7" t="str">
        <f>IF(例月報告!D38="","",例月報告!D38)</f>
        <v/>
      </c>
      <c r="G39" s="6"/>
      <c r="H39" s="7" t="str">
        <f>IF(例月報告!E38="","",例月報告!E38)</f>
        <v/>
      </c>
      <c r="I39" s="6"/>
      <c r="J39" s="25" t="str">
        <f>IF(例月報告!F38="","",例月報告!F38)</f>
        <v/>
      </c>
      <c r="K39" s="24"/>
      <c r="L39" s="7" t="str">
        <f>IF(例月報告!G38="","",例月報告!G38)</f>
        <v/>
      </c>
      <c r="M39" s="18"/>
      <c r="N39" s="7" t="str">
        <f>IF(例月報告!H38="","",例月報告!H38)</f>
        <v/>
      </c>
      <c r="O39" s="6"/>
      <c r="P39" s="25" t="str">
        <f>IF(例月報告!I38="","",例月報告!I38)</f>
        <v/>
      </c>
      <c r="Q39" s="18"/>
      <c r="R39" s="7" t="str">
        <f>IF(例月報告!J38="","",例月報告!J38)</f>
        <v/>
      </c>
      <c r="S39" s="6"/>
      <c r="T39" s="7" t="str">
        <f>IF(例月報告!K38="","",例月報告!K38)</f>
        <v/>
      </c>
      <c r="U39" s="6"/>
      <c r="V39" s="25" t="str">
        <f>IF(例月報告!L38="","",例月報告!L38)</f>
        <v/>
      </c>
      <c r="W39" s="18"/>
      <c r="X39" s="7" t="str">
        <f>IF(例月報告!M38="","",例月報告!M38)</f>
        <v/>
      </c>
      <c r="Y39" s="6"/>
      <c r="Z39" s="7" t="str">
        <f>IF(例月報告!N38="","",例月報告!N38)</f>
        <v/>
      </c>
      <c r="AA39" s="6"/>
      <c r="AB39" s="7" t="str">
        <f>IF(例月報告!O38="","",例月報告!O38)</f>
        <v/>
      </c>
      <c r="AC39" s="46" t="str">
        <f t="shared" si="0"/>
        <v/>
      </c>
      <c r="AD39" s="67" t="str">
        <f t="shared" si="1"/>
        <v/>
      </c>
    </row>
    <row r="40" spans="2:30">
      <c r="B40" s="5">
        <v>33</v>
      </c>
      <c r="C40" s="141" t="str">
        <f>IF(例月報告!B39="","",例月報告!B39)</f>
        <v/>
      </c>
      <c r="D40" s="41" t="str">
        <f>IF(例月報告!C39="","",例月報告!C39)</f>
        <v/>
      </c>
      <c r="E40" s="24"/>
      <c r="F40" s="7" t="str">
        <f>IF(例月報告!D39="","",例月報告!D39)</f>
        <v/>
      </c>
      <c r="G40" s="6"/>
      <c r="H40" s="7" t="str">
        <f>IF(例月報告!E39="","",例月報告!E39)</f>
        <v/>
      </c>
      <c r="I40" s="6"/>
      <c r="J40" s="25" t="str">
        <f>IF(例月報告!F39="","",例月報告!F39)</f>
        <v/>
      </c>
      <c r="K40" s="24"/>
      <c r="L40" s="7" t="str">
        <f>IF(例月報告!G39="","",例月報告!G39)</f>
        <v/>
      </c>
      <c r="M40" s="18"/>
      <c r="N40" s="7" t="str">
        <f>IF(例月報告!H39="","",例月報告!H39)</f>
        <v/>
      </c>
      <c r="O40" s="6"/>
      <c r="P40" s="25" t="str">
        <f>IF(例月報告!I39="","",例月報告!I39)</f>
        <v/>
      </c>
      <c r="Q40" s="18"/>
      <c r="R40" s="7" t="str">
        <f>IF(例月報告!J39="","",例月報告!J39)</f>
        <v/>
      </c>
      <c r="S40" s="6"/>
      <c r="T40" s="7" t="str">
        <f>IF(例月報告!K39="","",例月報告!K39)</f>
        <v/>
      </c>
      <c r="U40" s="6"/>
      <c r="V40" s="25" t="str">
        <f>IF(例月報告!L39="","",例月報告!L39)</f>
        <v/>
      </c>
      <c r="W40" s="18"/>
      <c r="X40" s="7" t="str">
        <f>IF(例月報告!M39="","",例月報告!M39)</f>
        <v/>
      </c>
      <c r="Y40" s="6"/>
      <c r="Z40" s="7" t="str">
        <f>IF(例月報告!N39="","",例月報告!N39)</f>
        <v/>
      </c>
      <c r="AA40" s="6"/>
      <c r="AB40" s="7" t="str">
        <f>IF(例月報告!O39="","",例月報告!O39)</f>
        <v/>
      </c>
      <c r="AC40" s="46" t="str">
        <f t="shared" si="0"/>
        <v/>
      </c>
      <c r="AD40" s="67" t="str">
        <f t="shared" si="1"/>
        <v/>
      </c>
    </row>
    <row r="41" spans="2:30">
      <c r="B41" s="5">
        <v>34</v>
      </c>
      <c r="C41" s="141" t="str">
        <f>IF(例月報告!B40="","",例月報告!B40)</f>
        <v/>
      </c>
      <c r="D41" s="41" t="str">
        <f>IF(例月報告!C40="","",例月報告!C40)</f>
        <v/>
      </c>
      <c r="E41" s="24"/>
      <c r="F41" s="7" t="str">
        <f>IF(例月報告!D40="","",例月報告!D40)</f>
        <v/>
      </c>
      <c r="G41" s="6"/>
      <c r="H41" s="7" t="str">
        <f>IF(例月報告!E40="","",例月報告!E40)</f>
        <v/>
      </c>
      <c r="I41" s="6"/>
      <c r="J41" s="25" t="str">
        <f>IF(例月報告!F40="","",例月報告!F40)</f>
        <v/>
      </c>
      <c r="K41" s="24"/>
      <c r="L41" s="7" t="str">
        <f>IF(例月報告!G40="","",例月報告!G40)</f>
        <v/>
      </c>
      <c r="M41" s="18"/>
      <c r="N41" s="7" t="str">
        <f>IF(例月報告!H40="","",例月報告!H40)</f>
        <v/>
      </c>
      <c r="O41" s="6"/>
      <c r="P41" s="25" t="str">
        <f>IF(例月報告!I40="","",例月報告!I40)</f>
        <v/>
      </c>
      <c r="Q41" s="18"/>
      <c r="R41" s="7" t="str">
        <f>IF(例月報告!J40="","",例月報告!J40)</f>
        <v/>
      </c>
      <c r="S41" s="6"/>
      <c r="T41" s="7" t="str">
        <f>IF(例月報告!K40="","",例月報告!K40)</f>
        <v/>
      </c>
      <c r="U41" s="6"/>
      <c r="V41" s="25" t="str">
        <f>IF(例月報告!L40="","",例月報告!L40)</f>
        <v/>
      </c>
      <c r="W41" s="18"/>
      <c r="X41" s="7" t="str">
        <f>IF(例月報告!M40="","",例月報告!M40)</f>
        <v/>
      </c>
      <c r="Y41" s="6"/>
      <c r="Z41" s="7" t="str">
        <f>IF(例月報告!N40="","",例月報告!N40)</f>
        <v/>
      </c>
      <c r="AA41" s="6"/>
      <c r="AB41" s="7" t="str">
        <f>IF(例月報告!O40="","",例月報告!O40)</f>
        <v/>
      </c>
      <c r="AC41" s="46" t="str">
        <f t="shared" si="0"/>
        <v/>
      </c>
      <c r="AD41" s="67" t="str">
        <f t="shared" si="1"/>
        <v/>
      </c>
    </row>
    <row r="42" spans="2:30">
      <c r="B42" s="5">
        <v>35</v>
      </c>
      <c r="C42" s="141" t="str">
        <f>IF(例月報告!B41="","",例月報告!B41)</f>
        <v/>
      </c>
      <c r="D42" s="41" t="str">
        <f>IF(例月報告!C41="","",例月報告!C41)</f>
        <v/>
      </c>
      <c r="E42" s="24"/>
      <c r="F42" s="7" t="str">
        <f>IF(例月報告!D41="","",例月報告!D41)</f>
        <v/>
      </c>
      <c r="G42" s="6"/>
      <c r="H42" s="7" t="str">
        <f>IF(例月報告!E41="","",例月報告!E41)</f>
        <v/>
      </c>
      <c r="I42" s="6"/>
      <c r="J42" s="25" t="str">
        <f>IF(例月報告!F41="","",例月報告!F41)</f>
        <v/>
      </c>
      <c r="K42" s="24"/>
      <c r="L42" s="7" t="str">
        <f>IF(例月報告!G41="","",例月報告!G41)</f>
        <v/>
      </c>
      <c r="M42" s="18"/>
      <c r="N42" s="7" t="str">
        <f>IF(例月報告!H41="","",例月報告!H41)</f>
        <v/>
      </c>
      <c r="O42" s="6"/>
      <c r="P42" s="25" t="str">
        <f>IF(例月報告!I41="","",例月報告!I41)</f>
        <v/>
      </c>
      <c r="Q42" s="18"/>
      <c r="R42" s="7" t="str">
        <f>IF(例月報告!J41="","",例月報告!J41)</f>
        <v/>
      </c>
      <c r="S42" s="6"/>
      <c r="T42" s="7" t="str">
        <f>IF(例月報告!K41="","",例月報告!K41)</f>
        <v/>
      </c>
      <c r="U42" s="6"/>
      <c r="V42" s="25" t="str">
        <f>IF(例月報告!L41="","",例月報告!L41)</f>
        <v/>
      </c>
      <c r="W42" s="18"/>
      <c r="X42" s="7" t="str">
        <f>IF(例月報告!M41="","",例月報告!M41)</f>
        <v/>
      </c>
      <c r="Y42" s="6"/>
      <c r="Z42" s="7" t="str">
        <f>IF(例月報告!N41="","",例月報告!N41)</f>
        <v/>
      </c>
      <c r="AA42" s="6"/>
      <c r="AB42" s="7" t="str">
        <f>IF(例月報告!O41="","",例月報告!O41)</f>
        <v/>
      </c>
      <c r="AC42" s="46" t="str">
        <f t="shared" si="0"/>
        <v/>
      </c>
      <c r="AD42" s="67" t="str">
        <f t="shared" si="1"/>
        <v/>
      </c>
    </row>
    <row r="43" spans="2:30">
      <c r="B43" s="5">
        <v>36</v>
      </c>
      <c r="C43" s="141" t="str">
        <f>IF(例月報告!B42="","",例月報告!B42)</f>
        <v/>
      </c>
      <c r="D43" s="41" t="str">
        <f>IF(例月報告!C42="","",例月報告!C42)</f>
        <v/>
      </c>
      <c r="E43" s="24"/>
      <c r="F43" s="7" t="str">
        <f>IF(例月報告!D42="","",例月報告!D42)</f>
        <v/>
      </c>
      <c r="G43" s="6"/>
      <c r="H43" s="7" t="str">
        <f>IF(例月報告!E42="","",例月報告!E42)</f>
        <v/>
      </c>
      <c r="I43" s="6"/>
      <c r="J43" s="25" t="str">
        <f>IF(例月報告!F42="","",例月報告!F42)</f>
        <v/>
      </c>
      <c r="K43" s="24"/>
      <c r="L43" s="7" t="str">
        <f>IF(例月報告!G42="","",例月報告!G42)</f>
        <v/>
      </c>
      <c r="M43" s="18"/>
      <c r="N43" s="7" t="str">
        <f>IF(例月報告!H42="","",例月報告!H42)</f>
        <v/>
      </c>
      <c r="O43" s="6"/>
      <c r="P43" s="25" t="str">
        <f>IF(例月報告!I42="","",例月報告!I42)</f>
        <v/>
      </c>
      <c r="Q43" s="18"/>
      <c r="R43" s="7" t="str">
        <f>IF(例月報告!J42="","",例月報告!J42)</f>
        <v/>
      </c>
      <c r="S43" s="6"/>
      <c r="T43" s="7" t="str">
        <f>IF(例月報告!K42="","",例月報告!K42)</f>
        <v/>
      </c>
      <c r="U43" s="6"/>
      <c r="V43" s="25" t="str">
        <f>IF(例月報告!L42="","",例月報告!L42)</f>
        <v/>
      </c>
      <c r="W43" s="18"/>
      <c r="X43" s="7" t="str">
        <f>IF(例月報告!M42="","",例月報告!M42)</f>
        <v/>
      </c>
      <c r="Y43" s="6"/>
      <c r="Z43" s="7" t="str">
        <f>IF(例月報告!N42="","",例月報告!N42)</f>
        <v/>
      </c>
      <c r="AA43" s="6"/>
      <c r="AB43" s="7" t="str">
        <f>IF(例月報告!O42="","",例月報告!O42)</f>
        <v/>
      </c>
      <c r="AC43" s="46" t="str">
        <f t="shared" si="0"/>
        <v/>
      </c>
      <c r="AD43" s="67" t="str">
        <f t="shared" si="1"/>
        <v/>
      </c>
    </row>
    <row r="44" spans="2:30">
      <c r="B44" s="5">
        <v>37</v>
      </c>
      <c r="C44" s="141" t="str">
        <f>IF(例月報告!B43="","",例月報告!B43)</f>
        <v/>
      </c>
      <c r="D44" s="41" t="str">
        <f>IF(例月報告!C43="","",例月報告!C43)</f>
        <v/>
      </c>
      <c r="E44" s="24"/>
      <c r="F44" s="7" t="str">
        <f>IF(例月報告!D43="","",例月報告!D43)</f>
        <v/>
      </c>
      <c r="G44" s="6"/>
      <c r="H44" s="7" t="str">
        <f>IF(例月報告!E43="","",例月報告!E43)</f>
        <v/>
      </c>
      <c r="I44" s="6"/>
      <c r="J44" s="25" t="str">
        <f>IF(例月報告!F43="","",例月報告!F43)</f>
        <v/>
      </c>
      <c r="K44" s="24"/>
      <c r="L44" s="7" t="str">
        <f>IF(例月報告!G43="","",例月報告!G43)</f>
        <v/>
      </c>
      <c r="M44" s="18"/>
      <c r="N44" s="7" t="str">
        <f>IF(例月報告!H43="","",例月報告!H43)</f>
        <v/>
      </c>
      <c r="O44" s="6"/>
      <c r="P44" s="25" t="str">
        <f>IF(例月報告!I43="","",例月報告!I43)</f>
        <v/>
      </c>
      <c r="Q44" s="18"/>
      <c r="R44" s="7" t="str">
        <f>IF(例月報告!J43="","",例月報告!J43)</f>
        <v/>
      </c>
      <c r="S44" s="6"/>
      <c r="T44" s="7" t="str">
        <f>IF(例月報告!K43="","",例月報告!K43)</f>
        <v/>
      </c>
      <c r="U44" s="6"/>
      <c r="V44" s="25" t="str">
        <f>IF(例月報告!L43="","",例月報告!L43)</f>
        <v/>
      </c>
      <c r="W44" s="18"/>
      <c r="X44" s="7" t="str">
        <f>IF(例月報告!M43="","",例月報告!M43)</f>
        <v/>
      </c>
      <c r="Y44" s="6"/>
      <c r="Z44" s="7" t="str">
        <f>IF(例月報告!N43="","",例月報告!N43)</f>
        <v/>
      </c>
      <c r="AA44" s="6"/>
      <c r="AB44" s="7" t="str">
        <f>IF(例月報告!O43="","",例月報告!O43)</f>
        <v/>
      </c>
      <c r="AC44" s="46" t="str">
        <f t="shared" si="0"/>
        <v/>
      </c>
      <c r="AD44" s="67" t="str">
        <f t="shared" si="1"/>
        <v/>
      </c>
    </row>
    <row r="45" spans="2:30">
      <c r="B45" s="5">
        <v>38</v>
      </c>
      <c r="C45" s="141" t="str">
        <f>IF(例月報告!B44="","",例月報告!B44)</f>
        <v/>
      </c>
      <c r="D45" s="41" t="str">
        <f>IF(例月報告!C44="","",例月報告!C44)</f>
        <v/>
      </c>
      <c r="E45" s="24"/>
      <c r="F45" s="7" t="str">
        <f>IF(例月報告!D44="","",例月報告!D44)</f>
        <v/>
      </c>
      <c r="G45" s="6"/>
      <c r="H45" s="7" t="str">
        <f>IF(例月報告!E44="","",例月報告!E44)</f>
        <v/>
      </c>
      <c r="I45" s="6"/>
      <c r="J45" s="25" t="str">
        <f>IF(例月報告!F44="","",例月報告!F44)</f>
        <v/>
      </c>
      <c r="K45" s="24"/>
      <c r="L45" s="7" t="str">
        <f>IF(例月報告!G44="","",例月報告!G44)</f>
        <v/>
      </c>
      <c r="M45" s="18"/>
      <c r="N45" s="7" t="str">
        <f>IF(例月報告!H44="","",例月報告!H44)</f>
        <v/>
      </c>
      <c r="O45" s="6"/>
      <c r="P45" s="25" t="str">
        <f>IF(例月報告!I44="","",例月報告!I44)</f>
        <v/>
      </c>
      <c r="Q45" s="18"/>
      <c r="R45" s="7" t="str">
        <f>IF(例月報告!J44="","",例月報告!J44)</f>
        <v/>
      </c>
      <c r="S45" s="6"/>
      <c r="T45" s="7" t="str">
        <f>IF(例月報告!K44="","",例月報告!K44)</f>
        <v/>
      </c>
      <c r="U45" s="6"/>
      <c r="V45" s="25" t="str">
        <f>IF(例月報告!L44="","",例月報告!L44)</f>
        <v/>
      </c>
      <c r="W45" s="18"/>
      <c r="X45" s="7" t="str">
        <f>IF(例月報告!M44="","",例月報告!M44)</f>
        <v/>
      </c>
      <c r="Y45" s="6"/>
      <c r="Z45" s="7" t="str">
        <f>IF(例月報告!N44="","",例月報告!N44)</f>
        <v/>
      </c>
      <c r="AA45" s="6"/>
      <c r="AB45" s="7" t="str">
        <f>IF(例月報告!O44="","",例月報告!O44)</f>
        <v/>
      </c>
      <c r="AC45" s="46" t="str">
        <f t="shared" si="0"/>
        <v/>
      </c>
      <c r="AD45" s="67" t="str">
        <f t="shared" si="1"/>
        <v/>
      </c>
    </row>
    <row r="46" spans="2:30">
      <c r="B46" s="5">
        <v>39</v>
      </c>
      <c r="C46" s="141" t="str">
        <f>IF(例月報告!B45="","",例月報告!B45)</f>
        <v/>
      </c>
      <c r="D46" s="41" t="str">
        <f>IF(例月報告!C45="","",例月報告!C45)</f>
        <v/>
      </c>
      <c r="E46" s="24"/>
      <c r="F46" s="7" t="str">
        <f>IF(例月報告!D45="","",例月報告!D45)</f>
        <v/>
      </c>
      <c r="G46" s="6"/>
      <c r="H46" s="7" t="str">
        <f>IF(例月報告!E45="","",例月報告!E45)</f>
        <v/>
      </c>
      <c r="I46" s="6"/>
      <c r="J46" s="25" t="str">
        <f>IF(例月報告!F45="","",例月報告!F45)</f>
        <v/>
      </c>
      <c r="K46" s="24"/>
      <c r="L46" s="7" t="str">
        <f>IF(例月報告!G45="","",例月報告!G45)</f>
        <v/>
      </c>
      <c r="M46" s="18"/>
      <c r="N46" s="7" t="str">
        <f>IF(例月報告!H45="","",例月報告!H45)</f>
        <v/>
      </c>
      <c r="O46" s="6"/>
      <c r="P46" s="25" t="str">
        <f>IF(例月報告!I45="","",例月報告!I45)</f>
        <v/>
      </c>
      <c r="Q46" s="18"/>
      <c r="R46" s="7" t="str">
        <f>IF(例月報告!J45="","",例月報告!J45)</f>
        <v/>
      </c>
      <c r="S46" s="6"/>
      <c r="T46" s="7" t="str">
        <f>IF(例月報告!K45="","",例月報告!K45)</f>
        <v/>
      </c>
      <c r="U46" s="6"/>
      <c r="V46" s="25" t="str">
        <f>IF(例月報告!L45="","",例月報告!L45)</f>
        <v/>
      </c>
      <c r="W46" s="18"/>
      <c r="X46" s="7" t="str">
        <f>IF(例月報告!M45="","",例月報告!M45)</f>
        <v/>
      </c>
      <c r="Y46" s="6"/>
      <c r="Z46" s="7" t="str">
        <f>IF(例月報告!N45="","",例月報告!N45)</f>
        <v/>
      </c>
      <c r="AA46" s="6"/>
      <c r="AB46" s="7" t="str">
        <f>IF(例月報告!O45="","",例月報告!O45)</f>
        <v/>
      </c>
      <c r="AC46" s="46" t="str">
        <f t="shared" si="0"/>
        <v/>
      </c>
      <c r="AD46" s="67" t="str">
        <f t="shared" si="1"/>
        <v/>
      </c>
    </row>
    <row r="47" spans="2:30">
      <c r="B47" s="14">
        <v>40</v>
      </c>
      <c r="C47" s="144" t="str">
        <f>IF(例月報告!B46="","",例月報告!B46)</f>
        <v/>
      </c>
      <c r="D47" s="44" t="str">
        <f>IF(例月報告!C46="","",例月報告!C46)</f>
        <v/>
      </c>
      <c r="E47" s="30"/>
      <c r="F47" s="16" t="str">
        <f>IF(例月報告!D46="","",例月報告!D46)</f>
        <v/>
      </c>
      <c r="G47" s="15"/>
      <c r="H47" s="16" t="str">
        <f>IF(例月報告!E46="","",例月報告!E46)</f>
        <v/>
      </c>
      <c r="I47" s="15"/>
      <c r="J47" s="31" t="str">
        <f>IF(例月報告!F46="","",例月報告!F46)</f>
        <v/>
      </c>
      <c r="K47" s="30"/>
      <c r="L47" s="16" t="str">
        <f>IF(例月報告!G46="","",例月報告!G46)</f>
        <v/>
      </c>
      <c r="M47" s="21"/>
      <c r="N47" s="16" t="str">
        <f>IF(例月報告!H46="","",例月報告!H46)</f>
        <v/>
      </c>
      <c r="O47" s="15"/>
      <c r="P47" s="31" t="str">
        <f>IF(例月報告!I46="","",例月報告!I46)</f>
        <v/>
      </c>
      <c r="Q47" s="21"/>
      <c r="R47" s="16" t="str">
        <f>IF(例月報告!J46="","",例月報告!J46)</f>
        <v/>
      </c>
      <c r="S47" s="15"/>
      <c r="T47" s="16" t="str">
        <f>IF(例月報告!K46="","",例月報告!K46)</f>
        <v/>
      </c>
      <c r="U47" s="15"/>
      <c r="V47" s="31" t="str">
        <f>IF(例月報告!L46="","",例月報告!L46)</f>
        <v/>
      </c>
      <c r="W47" s="21"/>
      <c r="X47" s="16" t="str">
        <f>IF(例月報告!M46="","",例月報告!M46)</f>
        <v/>
      </c>
      <c r="Y47" s="15"/>
      <c r="Z47" s="16" t="str">
        <f>IF(例月報告!N46="","",例月報告!N46)</f>
        <v/>
      </c>
      <c r="AA47" s="15"/>
      <c r="AB47" s="16" t="str">
        <f>IF(例月報告!O46="","",例月報告!O46)</f>
        <v/>
      </c>
      <c r="AC47" s="46" t="str">
        <f t="shared" si="0"/>
        <v/>
      </c>
      <c r="AD47" s="67" t="str">
        <f t="shared" si="1"/>
        <v/>
      </c>
    </row>
    <row r="48" spans="2:30">
      <c r="B48" s="2">
        <v>41</v>
      </c>
      <c r="C48" s="140" t="str">
        <f>IF(例月報告!B47="","",例月報告!B47)</f>
        <v/>
      </c>
      <c r="D48" s="40" t="str">
        <f>IF(例月報告!C47="","",例月報告!C47)</f>
        <v/>
      </c>
      <c r="E48" s="22"/>
      <c r="F48" s="4" t="str">
        <f>IF(例月報告!D47="","",例月報告!D47)</f>
        <v/>
      </c>
      <c r="G48" s="3"/>
      <c r="H48" s="4" t="str">
        <f>IF(例月報告!E47="","",例月報告!E47)</f>
        <v/>
      </c>
      <c r="I48" s="3"/>
      <c r="J48" s="23" t="str">
        <f>IF(例月報告!F47="","",例月報告!F47)</f>
        <v/>
      </c>
      <c r="K48" s="22"/>
      <c r="L48" s="4" t="str">
        <f>IF(例月報告!G47="","",例月報告!G47)</f>
        <v/>
      </c>
      <c r="M48" s="17"/>
      <c r="N48" s="4" t="str">
        <f>IF(例月報告!H47="","",例月報告!H47)</f>
        <v/>
      </c>
      <c r="O48" s="3"/>
      <c r="P48" s="23" t="str">
        <f>IF(例月報告!I47="","",例月報告!I47)</f>
        <v/>
      </c>
      <c r="Q48" s="17"/>
      <c r="R48" s="4" t="str">
        <f>IF(例月報告!J47="","",例月報告!J47)</f>
        <v/>
      </c>
      <c r="S48" s="3"/>
      <c r="T48" s="4" t="str">
        <f>IF(例月報告!K47="","",例月報告!K47)</f>
        <v/>
      </c>
      <c r="U48" s="3"/>
      <c r="V48" s="23" t="str">
        <f>IF(例月報告!L47="","",例月報告!L47)</f>
        <v/>
      </c>
      <c r="W48" s="17"/>
      <c r="X48" s="4" t="str">
        <f>IF(例月報告!M47="","",例月報告!M47)</f>
        <v/>
      </c>
      <c r="Y48" s="3"/>
      <c r="Z48" s="4" t="str">
        <f>IF(例月報告!N47="","",例月報告!N47)</f>
        <v/>
      </c>
      <c r="AA48" s="3"/>
      <c r="AB48" s="4" t="str">
        <f>IF(例月報告!O47="","",例月報告!O47)</f>
        <v/>
      </c>
      <c r="AC48" s="46" t="str">
        <f t="shared" si="0"/>
        <v/>
      </c>
      <c r="AD48" s="67" t="str">
        <f t="shared" si="1"/>
        <v/>
      </c>
    </row>
    <row r="49" spans="2:30">
      <c r="B49" s="5">
        <v>42</v>
      </c>
      <c r="C49" s="141" t="str">
        <f>IF(例月報告!B48="","",例月報告!B48)</f>
        <v/>
      </c>
      <c r="D49" s="41" t="str">
        <f>IF(例月報告!C48="","",例月報告!C48)</f>
        <v/>
      </c>
      <c r="E49" s="24"/>
      <c r="F49" s="7" t="str">
        <f>IF(例月報告!D48="","",例月報告!D48)</f>
        <v/>
      </c>
      <c r="G49" s="6"/>
      <c r="H49" s="7" t="str">
        <f>IF(例月報告!E48="","",例月報告!E48)</f>
        <v/>
      </c>
      <c r="I49" s="6"/>
      <c r="J49" s="25" t="str">
        <f>IF(例月報告!F48="","",例月報告!F48)</f>
        <v/>
      </c>
      <c r="K49" s="24"/>
      <c r="L49" s="7" t="str">
        <f>IF(例月報告!G48="","",例月報告!G48)</f>
        <v/>
      </c>
      <c r="M49" s="18"/>
      <c r="N49" s="7" t="str">
        <f>IF(例月報告!H48="","",例月報告!H48)</f>
        <v/>
      </c>
      <c r="O49" s="6"/>
      <c r="P49" s="25" t="str">
        <f>IF(例月報告!I48="","",例月報告!I48)</f>
        <v/>
      </c>
      <c r="Q49" s="18"/>
      <c r="R49" s="7" t="str">
        <f>IF(例月報告!J48="","",例月報告!J48)</f>
        <v/>
      </c>
      <c r="S49" s="6"/>
      <c r="T49" s="7" t="str">
        <f>IF(例月報告!K48="","",例月報告!K48)</f>
        <v/>
      </c>
      <c r="U49" s="6"/>
      <c r="V49" s="25" t="str">
        <f>IF(例月報告!L48="","",例月報告!L48)</f>
        <v/>
      </c>
      <c r="W49" s="18"/>
      <c r="X49" s="7" t="str">
        <f>IF(例月報告!M48="","",例月報告!M48)</f>
        <v/>
      </c>
      <c r="Y49" s="6"/>
      <c r="Z49" s="7" t="str">
        <f>IF(例月報告!N48="","",例月報告!N48)</f>
        <v/>
      </c>
      <c r="AA49" s="6"/>
      <c r="AB49" s="7" t="str">
        <f>IF(例月報告!O48="","",例月報告!O48)</f>
        <v/>
      </c>
      <c r="AC49" s="46" t="str">
        <f t="shared" si="0"/>
        <v/>
      </c>
      <c r="AD49" s="67" t="str">
        <f t="shared" si="1"/>
        <v/>
      </c>
    </row>
    <row r="50" spans="2:30">
      <c r="B50" s="5">
        <v>43</v>
      </c>
      <c r="C50" s="141" t="str">
        <f>IF(例月報告!B49="","",例月報告!B49)</f>
        <v/>
      </c>
      <c r="D50" s="41" t="str">
        <f>IF(例月報告!C49="","",例月報告!C49)</f>
        <v/>
      </c>
      <c r="E50" s="24"/>
      <c r="F50" s="7" t="str">
        <f>IF(例月報告!D49="","",例月報告!D49)</f>
        <v/>
      </c>
      <c r="G50" s="6"/>
      <c r="H50" s="7" t="str">
        <f>IF(例月報告!E49="","",例月報告!E49)</f>
        <v/>
      </c>
      <c r="I50" s="6"/>
      <c r="J50" s="25" t="str">
        <f>IF(例月報告!F49="","",例月報告!F49)</f>
        <v/>
      </c>
      <c r="K50" s="24"/>
      <c r="L50" s="7" t="str">
        <f>IF(例月報告!G49="","",例月報告!G49)</f>
        <v/>
      </c>
      <c r="M50" s="18"/>
      <c r="N50" s="7" t="str">
        <f>IF(例月報告!H49="","",例月報告!H49)</f>
        <v/>
      </c>
      <c r="O50" s="6"/>
      <c r="P50" s="25" t="str">
        <f>IF(例月報告!I49="","",例月報告!I49)</f>
        <v/>
      </c>
      <c r="Q50" s="18"/>
      <c r="R50" s="7" t="str">
        <f>IF(例月報告!J49="","",例月報告!J49)</f>
        <v/>
      </c>
      <c r="S50" s="6"/>
      <c r="T50" s="7" t="str">
        <f>IF(例月報告!K49="","",例月報告!K49)</f>
        <v/>
      </c>
      <c r="U50" s="6"/>
      <c r="V50" s="25" t="str">
        <f>IF(例月報告!L49="","",例月報告!L49)</f>
        <v/>
      </c>
      <c r="W50" s="18"/>
      <c r="X50" s="7" t="str">
        <f>IF(例月報告!M49="","",例月報告!M49)</f>
        <v/>
      </c>
      <c r="Y50" s="6"/>
      <c r="Z50" s="7" t="str">
        <f>IF(例月報告!N49="","",例月報告!N49)</f>
        <v/>
      </c>
      <c r="AA50" s="6"/>
      <c r="AB50" s="7" t="str">
        <f>IF(例月報告!O49="","",例月報告!O49)</f>
        <v/>
      </c>
      <c r="AC50" s="46" t="str">
        <f t="shared" si="0"/>
        <v/>
      </c>
      <c r="AD50" s="67" t="str">
        <f t="shared" si="1"/>
        <v/>
      </c>
    </row>
    <row r="51" spans="2:30">
      <c r="B51" s="5">
        <v>44</v>
      </c>
      <c r="C51" s="141" t="str">
        <f>IF(例月報告!B50="","",例月報告!B50)</f>
        <v/>
      </c>
      <c r="D51" s="41" t="str">
        <f>IF(例月報告!C50="","",例月報告!C50)</f>
        <v/>
      </c>
      <c r="E51" s="24"/>
      <c r="F51" s="7" t="str">
        <f>IF(例月報告!D50="","",例月報告!D50)</f>
        <v/>
      </c>
      <c r="G51" s="6"/>
      <c r="H51" s="7" t="str">
        <f>IF(例月報告!E50="","",例月報告!E50)</f>
        <v/>
      </c>
      <c r="I51" s="6"/>
      <c r="J51" s="25" t="str">
        <f>IF(例月報告!F50="","",例月報告!F50)</f>
        <v/>
      </c>
      <c r="K51" s="24"/>
      <c r="L51" s="7" t="str">
        <f>IF(例月報告!G50="","",例月報告!G50)</f>
        <v/>
      </c>
      <c r="M51" s="18"/>
      <c r="N51" s="7" t="str">
        <f>IF(例月報告!H50="","",例月報告!H50)</f>
        <v/>
      </c>
      <c r="O51" s="6"/>
      <c r="P51" s="25" t="str">
        <f>IF(例月報告!I50="","",例月報告!I50)</f>
        <v/>
      </c>
      <c r="Q51" s="18"/>
      <c r="R51" s="7" t="str">
        <f>IF(例月報告!J50="","",例月報告!J50)</f>
        <v/>
      </c>
      <c r="S51" s="6"/>
      <c r="T51" s="7" t="str">
        <f>IF(例月報告!K50="","",例月報告!K50)</f>
        <v/>
      </c>
      <c r="U51" s="6"/>
      <c r="V51" s="25" t="str">
        <f>IF(例月報告!L50="","",例月報告!L50)</f>
        <v/>
      </c>
      <c r="W51" s="18"/>
      <c r="X51" s="7" t="str">
        <f>IF(例月報告!M50="","",例月報告!M50)</f>
        <v/>
      </c>
      <c r="Y51" s="6"/>
      <c r="Z51" s="7" t="str">
        <f>IF(例月報告!N50="","",例月報告!N50)</f>
        <v/>
      </c>
      <c r="AA51" s="6"/>
      <c r="AB51" s="7" t="str">
        <f>IF(例月報告!O50="","",例月報告!O50)</f>
        <v/>
      </c>
      <c r="AC51" s="46" t="str">
        <f t="shared" si="0"/>
        <v/>
      </c>
      <c r="AD51" s="67" t="str">
        <f t="shared" si="1"/>
        <v/>
      </c>
    </row>
    <row r="52" spans="2:30">
      <c r="B52" s="5">
        <v>45</v>
      </c>
      <c r="C52" s="141" t="str">
        <f>IF(例月報告!B51="","",例月報告!B51)</f>
        <v/>
      </c>
      <c r="D52" s="41" t="str">
        <f>IF(例月報告!C51="","",例月報告!C51)</f>
        <v/>
      </c>
      <c r="E52" s="24"/>
      <c r="F52" s="7" t="str">
        <f>IF(例月報告!D51="","",例月報告!D51)</f>
        <v/>
      </c>
      <c r="G52" s="6"/>
      <c r="H52" s="7" t="str">
        <f>IF(例月報告!E51="","",例月報告!E51)</f>
        <v/>
      </c>
      <c r="I52" s="6"/>
      <c r="J52" s="25" t="str">
        <f>IF(例月報告!F51="","",例月報告!F51)</f>
        <v/>
      </c>
      <c r="K52" s="24"/>
      <c r="L52" s="7" t="str">
        <f>IF(例月報告!G51="","",例月報告!G51)</f>
        <v/>
      </c>
      <c r="M52" s="18"/>
      <c r="N52" s="7" t="str">
        <f>IF(例月報告!H51="","",例月報告!H51)</f>
        <v/>
      </c>
      <c r="O52" s="6"/>
      <c r="P52" s="25" t="str">
        <f>IF(例月報告!I51="","",例月報告!I51)</f>
        <v/>
      </c>
      <c r="Q52" s="18"/>
      <c r="R52" s="7" t="str">
        <f>IF(例月報告!J51="","",例月報告!J51)</f>
        <v/>
      </c>
      <c r="S52" s="6"/>
      <c r="T52" s="7" t="str">
        <f>IF(例月報告!K51="","",例月報告!K51)</f>
        <v/>
      </c>
      <c r="U52" s="6"/>
      <c r="V52" s="25" t="str">
        <f>IF(例月報告!L51="","",例月報告!L51)</f>
        <v/>
      </c>
      <c r="W52" s="18"/>
      <c r="X52" s="7" t="str">
        <f>IF(例月報告!M51="","",例月報告!M51)</f>
        <v/>
      </c>
      <c r="Y52" s="6"/>
      <c r="Z52" s="7" t="str">
        <f>IF(例月報告!N51="","",例月報告!N51)</f>
        <v/>
      </c>
      <c r="AA52" s="6"/>
      <c r="AB52" s="7" t="str">
        <f>IF(例月報告!O51="","",例月報告!O51)</f>
        <v/>
      </c>
      <c r="AC52" s="46" t="str">
        <f t="shared" si="0"/>
        <v/>
      </c>
      <c r="AD52" s="67" t="str">
        <f t="shared" si="1"/>
        <v/>
      </c>
    </row>
    <row r="53" spans="2:30">
      <c r="B53" s="5">
        <v>46</v>
      </c>
      <c r="C53" s="141" t="str">
        <f>IF(例月報告!B52="","",例月報告!B52)</f>
        <v/>
      </c>
      <c r="D53" s="41" t="str">
        <f>IF(例月報告!C52="","",例月報告!C52)</f>
        <v/>
      </c>
      <c r="E53" s="24"/>
      <c r="F53" s="7" t="str">
        <f>IF(例月報告!D52="","",例月報告!D52)</f>
        <v/>
      </c>
      <c r="G53" s="6"/>
      <c r="H53" s="7" t="str">
        <f>IF(例月報告!E52="","",例月報告!E52)</f>
        <v/>
      </c>
      <c r="I53" s="6"/>
      <c r="J53" s="25" t="str">
        <f>IF(例月報告!F52="","",例月報告!F52)</f>
        <v/>
      </c>
      <c r="K53" s="24"/>
      <c r="L53" s="7" t="str">
        <f>IF(例月報告!G52="","",例月報告!G52)</f>
        <v/>
      </c>
      <c r="M53" s="18"/>
      <c r="N53" s="7" t="str">
        <f>IF(例月報告!H52="","",例月報告!H52)</f>
        <v/>
      </c>
      <c r="O53" s="6"/>
      <c r="P53" s="25" t="str">
        <f>IF(例月報告!I52="","",例月報告!I52)</f>
        <v/>
      </c>
      <c r="Q53" s="18"/>
      <c r="R53" s="7" t="str">
        <f>IF(例月報告!J52="","",例月報告!J52)</f>
        <v/>
      </c>
      <c r="S53" s="6"/>
      <c r="T53" s="7" t="str">
        <f>IF(例月報告!K52="","",例月報告!K52)</f>
        <v/>
      </c>
      <c r="U53" s="6"/>
      <c r="V53" s="25" t="str">
        <f>IF(例月報告!L52="","",例月報告!L52)</f>
        <v/>
      </c>
      <c r="W53" s="18"/>
      <c r="X53" s="7" t="str">
        <f>IF(例月報告!M52="","",例月報告!M52)</f>
        <v/>
      </c>
      <c r="Y53" s="6"/>
      <c r="Z53" s="7" t="str">
        <f>IF(例月報告!N52="","",例月報告!N52)</f>
        <v/>
      </c>
      <c r="AA53" s="6"/>
      <c r="AB53" s="7" t="str">
        <f>IF(例月報告!O52="","",例月報告!O52)</f>
        <v/>
      </c>
      <c r="AC53" s="46" t="str">
        <f t="shared" si="0"/>
        <v/>
      </c>
      <c r="AD53" s="67" t="str">
        <f t="shared" si="1"/>
        <v/>
      </c>
    </row>
    <row r="54" spans="2:30">
      <c r="B54" s="5">
        <v>47</v>
      </c>
      <c r="C54" s="141" t="str">
        <f>IF(例月報告!B53="","",例月報告!B53)</f>
        <v/>
      </c>
      <c r="D54" s="41" t="str">
        <f>IF(例月報告!C53="","",例月報告!C53)</f>
        <v/>
      </c>
      <c r="E54" s="24"/>
      <c r="F54" s="7" t="str">
        <f>IF(例月報告!D53="","",例月報告!D53)</f>
        <v/>
      </c>
      <c r="G54" s="6"/>
      <c r="H54" s="7" t="str">
        <f>IF(例月報告!E53="","",例月報告!E53)</f>
        <v/>
      </c>
      <c r="I54" s="6"/>
      <c r="J54" s="25" t="str">
        <f>IF(例月報告!F53="","",例月報告!F53)</f>
        <v/>
      </c>
      <c r="K54" s="24"/>
      <c r="L54" s="7" t="str">
        <f>IF(例月報告!G53="","",例月報告!G53)</f>
        <v/>
      </c>
      <c r="M54" s="18"/>
      <c r="N54" s="7" t="str">
        <f>IF(例月報告!H53="","",例月報告!H53)</f>
        <v/>
      </c>
      <c r="O54" s="6"/>
      <c r="P54" s="25" t="str">
        <f>IF(例月報告!I53="","",例月報告!I53)</f>
        <v/>
      </c>
      <c r="Q54" s="18"/>
      <c r="R54" s="7" t="str">
        <f>IF(例月報告!J53="","",例月報告!J53)</f>
        <v/>
      </c>
      <c r="S54" s="6"/>
      <c r="T54" s="7" t="str">
        <f>IF(例月報告!K53="","",例月報告!K53)</f>
        <v/>
      </c>
      <c r="U54" s="6"/>
      <c r="V54" s="25" t="str">
        <f>IF(例月報告!L53="","",例月報告!L53)</f>
        <v/>
      </c>
      <c r="W54" s="18"/>
      <c r="X54" s="7" t="str">
        <f>IF(例月報告!M53="","",例月報告!M53)</f>
        <v/>
      </c>
      <c r="Y54" s="6"/>
      <c r="Z54" s="7" t="str">
        <f>IF(例月報告!N53="","",例月報告!N53)</f>
        <v/>
      </c>
      <c r="AA54" s="6"/>
      <c r="AB54" s="7" t="str">
        <f>IF(例月報告!O53="","",例月報告!O53)</f>
        <v/>
      </c>
      <c r="AC54" s="46" t="str">
        <f t="shared" si="0"/>
        <v/>
      </c>
      <c r="AD54" s="67" t="str">
        <f t="shared" si="1"/>
        <v/>
      </c>
    </row>
    <row r="55" spans="2:30">
      <c r="B55" s="5">
        <v>48</v>
      </c>
      <c r="C55" s="141" t="str">
        <f>IF(例月報告!B54="","",例月報告!B54)</f>
        <v/>
      </c>
      <c r="D55" s="41" t="str">
        <f>IF(例月報告!C54="","",例月報告!C54)</f>
        <v/>
      </c>
      <c r="E55" s="24"/>
      <c r="F55" s="7" t="str">
        <f>IF(例月報告!D54="","",例月報告!D54)</f>
        <v/>
      </c>
      <c r="G55" s="6"/>
      <c r="H55" s="7" t="str">
        <f>IF(例月報告!E54="","",例月報告!E54)</f>
        <v/>
      </c>
      <c r="I55" s="6"/>
      <c r="J55" s="25" t="str">
        <f>IF(例月報告!F54="","",例月報告!F54)</f>
        <v/>
      </c>
      <c r="K55" s="24"/>
      <c r="L55" s="7" t="str">
        <f>IF(例月報告!G54="","",例月報告!G54)</f>
        <v/>
      </c>
      <c r="M55" s="18"/>
      <c r="N55" s="7" t="str">
        <f>IF(例月報告!H54="","",例月報告!H54)</f>
        <v/>
      </c>
      <c r="O55" s="6"/>
      <c r="P55" s="25" t="str">
        <f>IF(例月報告!I54="","",例月報告!I54)</f>
        <v/>
      </c>
      <c r="Q55" s="18"/>
      <c r="R55" s="7" t="str">
        <f>IF(例月報告!J54="","",例月報告!J54)</f>
        <v/>
      </c>
      <c r="S55" s="6"/>
      <c r="T55" s="7" t="str">
        <f>IF(例月報告!K54="","",例月報告!K54)</f>
        <v/>
      </c>
      <c r="U55" s="6"/>
      <c r="V55" s="25" t="str">
        <f>IF(例月報告!L54="","",例月報告!L54)</f>
        <v/>
      </c>
      <c r="W55" s="18"/>
      <c r="X55" s="7" t="str">
        <f>IF(例月報告!M54="","",例月報告!M54)</f>
        <v/>
      </c>
      <c r="Y55" s="6"/>
      <c r="Z55" s="7" t="str">
        <f>IF(例月報告!N54="","",例月報告!N54)</f>
        <v/>
      </c>
      <c r="AA55" s="6"/>
      <c r="AB55" s="7" t="str">
        <f>IF(例月報告!O54="","",例月報告!O54)</f>
        <v/>
      </c>
      <c r="AC55" s="46" t="str">
        <f t="shared" si="0"/>
        <v/>
      </c>
      <c r="AD55" s="67" t="str">
        <f t="shared" si="1"/>
        <v/>
      </c>
    </row>
    <row r="56" spans="2:30">
      <c r="B56" s="5">
        <v>49</v>
      </c>
      <c r="C56" s="141" t="str">
        <f>IF(例月報告!B55="","",例月報告!B55)</f>
        <v/>
      </c>
      <c r="D56" s="41" t="str">
        <f>IF(例月報告!C55="","",例月報告!C55)</f>
        <v/>
      </c>
      <c r="E56" s="24"/>
      <c r="F56" s="7" t="str">
        <f>IF(例月報告!D55="","",例月報告!D55)</f>
        <v/>
      </c>
      <c r="G56" s="6"/>
      <c r="H56" s="7" t="str">
        <f>IF(例月報告!E55="","",例月報告!E55)</f>
        <v/>
      </c>
      <c r="I56" s="6"/>
      <c r="J56" s="25" t="str">
        <f>IF(例月報告!F55="","",例月報告!F55)</f>
        <v/>
      </c>
      <c r="K56" s="24"/>
      <c r="L56" s="7" t="str">
        <f>IF(例月報告!G55="","",例月報告!G55)</f>
        <v/>
      </c>
      <c r="M56" s="18"/>
      <c r="N56" s="7" t="str">
        <f>IF(例月報告!H55="","",例月報告!H55)</f>
        <v/>
      </c>
      <c r="O56" s="6"/>
      <c r="P56" s="25" t="str">
        <f>IF(例月報告!I55="","",例月報告!I55)</f>
        <v/>
      </c>
      <c r="Q56" s="18"/>
      <c r="R56" s="7" t="str">
        <f>IF(例月報告!J55="","",例月報告!J55)</f>
        <v/>
      </c>
      <c r="S56" s="6"/>
      <c r="T56" s="7" t="str">
        <f>IF(例月報告!K55="","",例月報告!K55)</f>
        <v/>
      </c>
      <c r="U56" s="6"/>
      <c r="V56" s="25" t="str">
        <f>IF(例月報告!L55="","",例月報告!L55)</f>
        <v/>
      </c>
      <c r="W56" s="18"/>
      <c r="X56" s="7" t="str">
        <f>IF(例月報告!M55="","",例月報告!M55)</f>
        <v/>
      </c>
      <c r="Y56" s="6"/>
      <c r="Z56" s="7" t="str">
        <f>IF(例月報告!N55="","",例月報告!N55)</f>
        <v/>
      </c>
      <c r="AA56" s="6"/>
      <c r="AB56" s="7" t="str">
        <f>IF(例月報告!O55="","",例月報告!O55)</f>
        <v/>
      </c>
      <c r="AC56" s="46" t="str">
        <f t="shared" si="0"/>
        <v/>
      </c>
      <c r="AD56" s="67" t="str">
        <f t="shared" si="1"/>
        <v/>
      </c>
    </row>
    <row r="57" spans="2:30">
      <c r="B57" s="14">
        <v>50</v>
      </c>
      <c r="C57" s="144" t="str">
        <f>IF(例月報告!B56="","",例月報告!B56)</f>
        <v/>
      </c>
      <c r="D57" s="44" t="str">
        <f>IF(例月報告!C56="","",例月報告!C56)</f>
        <v/>
      </c>
      <c r="E57" s="30"/>
      <c r="F57" s="16" t="str">
        <f>IF(例月報告!D56="","",例月報告!D56)</f>
        <v/>
      </c>
      <c r="G57" s="15"/>
      <c r="H57" s="16" t="str">
        <f>IF(例月報告!E56="","",例月報告!E56)</f>
        <v/>
      </c>
      <c r="I57" s="15"/>
      <c r="J57" s="31" t="str">
        <f>IF(例月報告!F56="","",例月報告!F56)</f>
        <v/>
      </c>
      <c r="K57" s="30"/>
      <c r="L57" s="16" t="str">
        <f>IF(例月報告!G56="","",例月報告!G56)</f>
        <v/>
      </c>
      <c r="M57" s="21"/>
      <c r="N57" s="16" t="str">
        <f>IF(例月報告!H56="","",例月報告!H56)</f>
        <v/>
      </c>
      <c r="O57" s="15"/>
      <c r="P57" s="31" t="str">
        <f>IF(例月報告!I56="","",例月報告!I56)</f>
        <v/>
      </c>
      <c r="Q57" s="21"/>
      <c r="R57" s="16" t="str">
        <f>IF(例月報告!J56="","",例月報告!J56)</f>
        <v/>
      </c>
      <c r="S57" s="15"/>
      <c r="T57" s="16" t="str">
        <f>IF(例月報告!K56="","",例月報告!K56)</f>
        <v/>
      </c>
      <c r="U57" s="15"/>
      <c r="V57" s="31" t="str">
        <f>IF(例月報告!L56="","",例月報告!L56)</f>
        <v/>
      </c>
      <c r="W57" s="21"/>
      <c r="X57" s="16" t="str">
        <f>IF(例月報告!M56="","",例月報告!M56)</f>
        <v/>
      </c>
      <c r="Y57" s="15"/>
      <c r="Z57" s="16" t="str">
        <f>IF(例月報告!N56="","",例月報告!N56)</f>
        <v/>
      </c>
      <c r="AA57" s="15"/>
      <c r="AB57" s="16" t="str">
        <f>IF(例月報告!O56="","",例月報告!O56)</f>
        <v/>
      </c>
      <c r="AC57" s="46" t="str">
        <f t="shared" si="0"/>
        <v/>
      </c>
      <c r="AD57" s="67" t="str">
        <f t="shared" si="1"/>
        <v/>
      </c>
    </row>
    <row r="58" spans="2:30" hidden="1">
      <c r="B58" s="11">
        <v>51</v>
      </c>
      <c r="C58" s="143" t="str">
        <f>IF(例月報告!B57="","",例月報告!B57)</f>
        <v/>
      </c>
      <c r="D58" s="43"/>
      <c r="E58" s="28"/>
      <c r="F58" s="13"/>
      <c r="G58" s="12"/>
      <c r="H58" s="13"/>
      <c r="I58" s="12"/>
      <c r="J58" s="29"/>
      <c r="K58" s="28"/>
      <c r="L58" s="13"/>
      <c r="M58" s="20"/>
      <c r="N58" s="13"/>
      <c r="O58" s="12"/>
      <c r="P58" s="29"/>
      <c r="Q58" s="20"/>
      <c r="R58" s="13"/>
      <c r="S58" s="12"/>
      <c r="T58" s="13"/>
      <c r="U58" s="12"/>
      <c r="V58" s="29"/>
      <c r="W58" s="20"/>
      <c r="X58" s="13"/>
      <c r="Y58" s="12"/>
      <c r="Z58" s="13"/>
      <c r="AA58" s="12"/>
      <c r="AB58" s="13"/>
      <c r="AC58" s="46" t="str">
        <f t="shared" si="0"/>
        <v/>
      </c>
      <c r="AD58" s="67" t="str">
        <f t="shared" ref="AD58:AD72" si="2">IF(F58="","",SUM(F58,H58,J58,L58,N58,P58,R58,T58,V58,X58,Z58,AB58))</f>
        <v/>
      </c>
    </row>
    <row r="59" spans="2:30" hidden="1">
      <c r="B59" s="5">
        <v>52</v>
      </c>
      <c r="C59" s="141" t="str">
        <f>IF(例月報告!B58="","",例月報告!B58)</f>
        <v/>
      </c>
      <c r="D59" s="41"/>
      <c r="E59" s="24"/>
      <c r="F59" s="7"/>
      <c r="G59" s="6"/>
      <c r="H59" s="7"/>
      <c r="I59" s="6"/>
      <c r="J59" s="25"/>
      <c r="K59" s="24"/>
      <c r="L59" s="7"/>
      <c r="M59" s="18"/>
      <c r="N59" s="7"/>
      <c r="O59" s="6"/>
      <c r="P59" s="25"/>
      <c r="Q59" s="18"/>
      <c r="R59" s="7"/>
      <c r="S59" s="6"/>
      <c r="T59" s="7"/>
      <c r="U59" s="6"/>
      <c r="V59" s="25"/>
      <c r="W59" s="18"/>
      <c r="X59" s="7"/>
      <c r="Y59" s="6"/>
      <c r="Z59" s="7"/>
      <c r="AA59" s="6"/>
      <c r="AB59" s="7"/>
      <c r="AC59" s="46" t="str">
        <f t="shared" si="0"/>
        <v/>
      </c>
      <c r="AD59" s="67" t="str">
        <f t="shared" si="2"/>
        <v/>
      </c>
    </row>
    <row r="60" spans="2:30" hidden="1">
      <c r="B60" s="5">
        <v>53</v>
      </c>
      <c r="C60" s="141" t="str">
        <f>IF(例月報告!B59="","",例月報告!B59)</f>
        <v/>
      </c>
      <c r="D60" s="41"/>
      <c r="E60" s="24"/>
      <c r="F60" s="7"/>
      <c r="G60" s="6"/>
      <c r="H60" s="7"/>
      <c r="I60" s="6"/>
      <c r="J60" s="25"/>
      <c r="K60" s="24"/>
      <c r="L60" s="7"/>
      <c r="M60" s="18"/>
      <c r="N60" s="7"/>
      <c r="O60" s="6"/>
      <c r="P60" s="25"/>
      <c r="Q60" s="18"/>
      <c r="R60" s="7"/>
      <c r="S60" s="6"/>
      <c r="T60" s="7"/>
      <c r="U60" s="6"/>
      <c r="V60" s="25"/>
      <c r="W60" s="18"/>
      <c r="X60" s="7"/>
      <c r="Y60" s="6"/>
      <c r="Z60" s="7"/>
      <c r="AA60" s="6"/>
      <c r="AB60" s="7"/>
      <c r="AC60" s="46" t="str">
        <f t="shared" si="0"/>
        <v/>
      </c>
      <c r="AD60" s="67" t="str">
        <f t="shared" si="2"/>
        <v/>
      </c>
    </row>
    <row r="61" spans="2:30" hidden="1">
      <c r="B61" s="5">
        <v>54</v>
      </c>
      <c r="C61" s="141" t="str">
        <f>IF(例月報告!B60="","",例月報告!B60)</f>
        <v/>
      </c>
      <c r="D61" s="41"/>
      <c r="E61" s="24"/>
      <c r="F61" s="7"/>
      <c r="G61" s="6"/>
      <c r="H61" s="7"/>
      <c r="I61" s="6"/>
      <c r="J61" s="25"/>
      <c r="K61" s="24"/>
      <c r="L61" s="7"/>
      <c r="M61" s="18"/>
      <c r="N61" s="7"/>
      <c r="O61" s="6"/>
      <c r="P61" s="25"/>
      <c r="Q61" s="18"/>
      <c r="R61" s="7"/>
      <c r="S61" s="6"/>
      <c r="T61" s="7"/>
      <c r="U61" s="6"/>
      <c r="V61" s="25"/>
      <c r="W61" s="18"/>
      <c r="X61" s="7"/>
      <c r="Y61" s="6"/>
      <c r="Z61" s="7"/>
      <c r="AA61" s="6"/>
      <c r="AB61" s="7"/>
      <c r="AC61" s="46" t="str">
        <f t="shared" si="0"/>
        <v/>
      </c>
      <c r="AD61" s="67" t="str">
        <f t="shared" si="2"/>
        <v/>
      </c>
    </row>
    <row r="62" spans="2:30" hidden="1">
      <c r="B62" s="5">
        <v>55</v>
      </c>
      <c r="C62" s="141" t="str">
        <f>IF(例月報告!B61="","",例月報告!B61)</f>
        <v/>
      </c>
      <c r="D62" s="41"/>
      <c r="E62" s="24"/>
      <c r="F62" s="7"/>
      <c r="G62" s="6"/>
      <c r="H62" s="7"/>
      <c r="I62" s="6"/>
      <c r="J62" s="25"/>
      <c r="K62" s="24"/>
      <c r="L62" s="7"/>
      <c r="M62" s="18"/>
      <c r="N62" s="7"/>
      <c r="O62" s="6"/>
      <c r="P62" s="25"/>
      <c r="Q62" s="18"/>
      <c r="R62" s="7"/>
      <c r="S62" s="6"/>
      <c r="T62" s="7"/>
      <c r="U62" s="6"/>
      <c r="V62" s="25"/>
      <c r="W62" s="18"/>
      <c r="X62" s="7"/>
      <c r="Y62" s="6"/>
      <c r="Z62" s="7"/>
      <c r="AA62" s="6"/>
      <c r="AB62" s="7"/>
      <c r="AC62" s="46" t="str">
        <f t="shared" si="0"/>
        <v/>
      </c>
      <c r="AD62" s="67" t="str">
        <f t="shared" si="2"/>
        <v/>
      </c>
    </row>
    <row r="63" spans="2:30" hidden="1">
      <c r="B63" s="5">
        <v>56</v>
      </c>
      <c r="C63" s="141" t="str">
        <f>IF(例月報告!B62="","",例月報告!B62)</f>
        <v/>
      </c>
      <c r="D63" s="41"/>
      <c r="E63" s="24"/>
      <c r="F63" s="7"/>
      <c r="G63" s="6"/>
      <c r="H63" s="7"/>
      <c r="I63" s="6"/>
      <c r="J63" s="25"/>
      <c r="K63" s="24"/>
      <c r="L63" s="7"/>
      <c r="M63" s="18"/>
      <c r="N63" s="7"/>
      <c r="O63" s="6"/>
      <c r="P63" s="25"/>
      <c r="Q63" s="18"/>
      <c r="R63" s="7"/>
      <c r="S63" s="6"/>
      <c r="T63" s="7"/>
      <c r="U63" s="6"/>
      <c r="V63" s="25"/>
      <c r="W63" s="18"/>
      <c r="X63" s="7"/>
      <c r="Y63" s="6"/>
      <c r="Z63" s="7"/>
      <c r="AA63" s="6"/>
      <c r="AB63" s="7"/>
      <c r="AC63" s="46" t="str">
        <f t="shared" si="0"/>
        <v/>
      </c>
      <c r="AD63" s="67" t="str">
        <f t="shared" si="2"/>
        <v/>
      </c>
    </row>
    <row r="64" spans="2:30" hidden="1">
      <c r="B64" s="5">
        <v>57</v>
      </c>
      <c r="C64" s="141" t="str">
        <f>IF(例月報告!B63="","",例月報告!B63)</f>
        <v/>
      </c>
      <c r="D64" s="41"/>
      <c r="E64" s="24"/>
      <c r="F64" s="7"/>
      <c r="G64" s="6"/>
      <c r="H64" s="7"/>
      <c r="I64" s="6"/>
      <c r="J64" s="25"/>
      <c r="K64" s="24"/>
      <c r="L64" s="7"/>
      <c r="M64" s="18"/>
      <c r="N64" s="7"/>
      <c r="O64" s="6"/>
      <c r="P64" s="25"/>
      <c r="Q64" s="18"/>
      <c r="R64" s="7"/>
      <c r="S64" s="6"/>
      <c r="T64" s="7"/>
      <c r="U64" s="6"/>
      <c r="V64" s="25"/>
      <c r="W64" s="18"/>
      <c r="X64" s="7"/>
      <c r="Y64" s="6"/>
      <c r="Z64" s="7"/>
      <c r="AA64" s="6"/>
      <c r="AB64" s="7"/>
      <c r="AC64" s="46" t="str">
        <f t="shared" si="0"/>
        <v/>
      </c>
      <c r="AD64" s="67" t="str">
        <f t="shared" si="2"/>
        <v/>
      </c>
    </row>
    <row r="65" spans="2:30" hidden="1">
      <c r="B65" s="5">
        <v>58</v>
      </c>
      <c r="C65" s="141" t="str">
        <f>IF(例月報告!B64="","",例月報告!B64)</f>
        <v/>
      </c>
      <c r="D65" s="41"/>
      <c r="E65" s="24"/>
      <c r="F65" s="7"/>
      <c r="G65" s="6"/>
      <c r="H65" s="7"/>
      <c r="I65" s="6"/>
      <c r="J65" s="25"/>
      <c r="K65" s="24"/>
      <c r="L65" s="7"/>
      <c r="M65" s="18"/>
      <c r="N65" s="7"/>
      <c r="O65" s="6"/>
      <c r="P65" s="25"/>
      <c r="Q65" s="18"/>
      <c r="R65" s="7"/>
      <c r="S65" s="6"/>
      <c r="T65" s="7"/>
      <c r="U65" s="6"/>
      <c r="V65" s="25"/>
      <c r="W65" s="18"/>
      <c r="X65" s="7"/>
      <c r="Y65" s="6"/>
      <c r="Z65" s="7"/>
      <c r="AA65" s="6"/>
      <c r="AB65" s="7"/>
      <c r="AC65" s="46" t="str">
        <f t="shared" si="0"/>
        <v/>
      </c>
      <c r="AD65" s="67" t="str">
        <f t="shared" si="2"/>
        <v/>
      </c>
    </row>
    <row r="66" spans="2:30" hidden="1">
      <c r="B66" s="5">
        <v>59</v>
      </c>
      <c r="C66" s="141" t="str">
        <f>IF(例月報告!B65="","",例月報告!B65)</f>
        <v/>
      </c>
      <c r="D66" s="41"/>
      <c r="E66" s="24"/>
      <c r="F66" s="7"/>
      <c r="G66" s="6"/>
      <c r="H66" s="7"/>
      <c r="I66" s="6"/>
      <c r="J66" s="25"/>
      <c r="K66" s="24"/>
      <c r="L66" s="7"/>
      <c r="M66" s="18"/>
      <c r="N66" s="7"/>
      <c r="O66" s="6"/>
      <c r="P66" s="25"/>
      <c r="Q66" s="18"/>
      <c r="R66" s="7"/>
      <c r="S66" s="6"/>
      <c r="T66" s="7"/>
      <c r="U66" s="6"/>
      <c r="V66" s="25"/>
      <c r="W66" s="18"/>
      <c r="X66" s="7"/>
      <c r="Y66" s="6"/>
      <c r="Z66" s="7"/>
      <c r="AA66" s="6"/>
      <c r="AB66" s="7"/>
      <c r="AC66" s="46" t="str">
        <f t="shared" si="0"/>
        <v/>
      </c>
      <c r="AD66" s="67" t="str">
        <f t="shared" si="2"/>
        <v/>
      </c>
    </row>
    <row r="67" spans="2:30" hidden="1">
      <c r="B67" s="14">
        <v>60</v>
      </c>
      <c r="C67" s="144" t="str">
        <f>IF(例月報告!B66="","",例月報告!B66)</f>
        <v/>
      </c>
      <c r="D67" s="44"/>
      <c r="E67" s="30"/>
      <c r="F67" s="16"/>
      <c r="G67" s="15"/>
      <c r="H67" s="16"/>
      <c r="I67" s="15"/>
      <c r="J67" s="31"/>
      <c r="K67" s="30"/>
      <c r="L67" s="16"/>
      <c r="M67" s="21"/>
      <c r="N67" s="16"/>
      <c r="O67" s="15"/>
      <c r="P67" s="31"/>
      <c r="Q67" s="21"/>
      <c r="R67" s="16"/>
      <c r="S67" s="15"/>
      <c r="T67" s="16"/>
      <c r="U67" s="15"/>
      <c r="V67" s="31"/>
      <c r="W67" s="21"/>
      <c r="X67" s="16"/>
      <c r="Y67" s="15"/>
      <c r="Z67" s="16"/>
      <c r="AA67" s="15"/>
      <c r="AB67" s="16"/>
      <c r="AC67" s="46" t="str">
        <f t="shared" si="0"/>
        <v/>
      </c>
      <c r="AD67" s="67" t="str">
        <f t="shared" si="2"/>
        <v/>
      </c>
    </row>
    <row r="68" spans="2:30" hidden="1">
      <c r="B68" s="2">
        <v>61</v>
      </c>
      <c r="C68" s="140" t="str">
        <f>IF(例月報告!B67="","",例月報告!B67)</f>
        <v/>
      </c>
      <c r="D68" s="40"/>
      <c r="E68" s="22"/>
      <c r="F68" s="4"/>
      <c r="G68" s="3"/>
      <c r="H68" s="4"/>
      <c r="I68" s="3"/>
      <c r="J68" s="23"/>
      <c r="K68" s="22"/>
      <c r="L68" s="4"/>
      <c r="M68" s="17"/>
      <c r="N68" s="4"/>
      <c r="O68" s="3"/>
      <c r="P68" s="23"/>
      <c r="Q68" s="17"/>
      <c r="R68" s="4"/>
      <c r="S68" s="3"/>
      <c r="T68" s="4"/>
      <c r="U68" s="3"/>
      <c r="V68" s="23"/>
      <c r="W68" s="17"/>
      <c r="X68" s="4"/>
      <c r="Y68" s="3"/>
      <c r="Z68" s="4"/>
      <c r="AA68" s="3"/>
      <c r="AB68" s="4"/>
      <c r="AC68" s="46" t="str">
        <f t="shared" si="0"/>
        <v/>
      </c>
      <c r="AD68" s="67" t="str">
        <f t="shared" si="2"/>
        <v/>
      </c>
    </row>
    <row r="69" spans="2:30" hidden="1">
      <c r="B69" s="5">
        <v>62</v>
      </c>
      <c r="C69" s="141" t="str">
        <f>IF(例月報告!B68="","",例月報告!B68)</f>
        <v/>
      </c>
      <c r="D69" s="41"/>
      <c r="E69" s="24"/>
      <c r="F69" s="7"/>
      <c r="G69" s="6"/>
      <c r="H69" s="7"/>
      <c r="I69" s="6"/>
      <c r="J69" s="25"/>
      <c r="K69" s="24"/>
      <c r="L69" s="7"/>
      <c r="M69" s="18"/>
      <c r="N69" s="7"/>
      <c r="O69" s="6"/>
      <c r="P69" s="25"/>
      <c r="Q69" s="18"/>
      <c r="R69" s="7"/>
      <c r="S69" s="6"/>
      <c r="T69" s="7"/>
      <c r="U69" s="6"/>
      <c r="V69" s="25"/>
      <c r="W69" s="18"/>
      <c r="X69" s="7"/>
      <c r="Y69" s="6"/>
      <c r="Z69" s="7"/>
      <c r="AA69" s="6"/>
      <c r="AB69" s="7"/>
      <c r="AC69" s="46" t="str">
        <f t="shared" si="0"/>
        <v/>
      </c>
      <c r="AD69" s="67" t="str">
        <f t="shared" si="2"/>
        <v/>
      </c>
    </row>
    <row r="70" spans="2:30" hidden="1">
      <c r="B70" s="5">
        <v>63</v>
      </c>
      <c r="C70" s="141" t="str">
        <f>IF(例月報告!B69="","",例月報告!B69)</f>
        <v/>
      </c>
      <c r="D70" s="41"/>
      <c r="E70" s="24"/>
      <c r="F70" s="7"/>
      <c r="G70" s="6"/>
      <c r="H70" s="7"/>
      <c r="I70" s="6"/>
      <c r="J70" s="25"/>
      <c r="K70" s="24"/>
      <c r="L70" s="7"/>
      <c r="M70" s="18"/>
      <c r="N70" s="7"/>
      <c r="O70" s="6"/>
      <c r="P70" s="25"/>
      <c r="Q70" s="18"/>
      <c r="R70" s="7"/>
      <c r="S70" s="6"/>
      <c r="T70" s="7"/>
      <c r="U70" s="6"/>
      <c r="V70" s="25"/>
      <c r="W70" s="18"/>
      <c r="X70" s="7"/>
      <c r="Y70" s="6"/>
      <c r="Z70" s="7"/>
      <c r="AA70" s="6"/>
      <c r="AB70" s="7"/>
      <c r="AC70" s="46" t="str">
        <f t="shared" si="0"/>
        <v/>
      </c>
      <c r="AD70" s="67" t="str">
        <f t="shared" si="2"/>
        <v/>
      </c>
    </row>
    <row r="71" spans="2:30" hidden="1">
      <c r="B71" s="5">
        <v>64</v>
      </c>
      <c r="C71" s="141" t="str">
        <f>IF(例月報告!B70="","",例月報告!B70)</f>
        <v/>
      </c>
      <c r="D71" s="41"/>
      <c r="E71" s="24"/>
      <c r="F71" s="7"/>
      <c r="G71" s="6"/>
      <c r="H71" s="7"/>
      <c r="I71" s="6"/>
      <c r="J71" s="25"/>
      <c r="K71" s="24"/>
      <c r="L71" s="7"/>
      <c r="M71" s="18"/>
      <c r="N71" s="7"/>
      <c r="O71" s="6"/>
      <c r="P71" s="25"/>
      <c r="Q71" s="18"/>
      <c r="R71" s="7"/>
      <c r="S71" s="6"/>
      <c r="T71" s="7"/>
      <c r="U71" s="6"/>
      <c r="V71" s="25"/>
      <c r="W71" s="18"/>
      <c r="X71" s="7"/>
      <c r="Y71" s="6"/>
      <c r="Z71" s="7"/>
      <c r="AA71" s="6"/>
      <c r="AB71" s="7"/>
      <c r="AC71" s="46" t="str">
        <f t="shared" si="0"/>
        <v/>
      </c>
      <c r="AD71" s="67" t="str">
        <f t="shared" si="2"/>
        <v/>
      </c>
    </row>
    <row r="72" spans="2:30" hidden="1">
      <c r="B72" s="5">
        <v>65</v>
      </c>
      <c r="C72" s="141" t="str">
        <f>IF(例月報告!B71="","",例月報告!B71)</f>
        <v/>
      </c>
      <c r="D72" s="41"/>
      <c r="E72" s="24"/>
      <c r="F72" s="7"/>
      <c r="G72" s="6"/>
      <c r="H72" s="7"/>
      <c r="I72" s="6"/>
      <c r="J72" s="25"/>
      <c r="K72" s="24"/>
      <c r="L72" s="7"/>
      <c r="M72" s="18"/>
      <c r="N72" s="7"/>
      <c r="O72" s="6"/>
      <c r="P72" s="25"/>
      <c r="Q72" s="18"/>
      <c r="R72" s="7"/>
      <c r="S72" s="6"/>
      <c r="T72" s="7"/>
      <c r="U72" s="6"/>
      <c r="V72" s="25"/>
      <c r="W72" s="18"/>
      <c r="X72" s="7"/>
      <c r="Y72" s="6"/>
      <c r="Z72" s="7"/>
      <c r="AA72" s="6"/>
      <c r="AB72" s="7"/>
      <c r="AC72" s="46" t="str">
        <f t="shared" si="0"/>
        <v/>
      </c>
      <c r="AD72" s="67" t="str">
        <f t="shared" si="2"/>
        <v/>
      </c>
    </row>
    <row r="73" spans="2:30" hidden="1">
      <c r="B73" s="5">
        <v>66</v>
      </c>
      <c r="C73" s="141" t="str">
        <f>IF(例月報告!B72="","",例月報告!B72)</f>
        <v/>
      </c>
      <c r="D73" s="41"/>
      <c r="E73" s="24"/>
      <c r="F73" s="7"/>
      <c r="G73" s="6"/>
      <c r="H73" s="7"/>
      <c r="I73" s="6"/>
      <c r="J73" s="25"/>
      <c r="K73" s="24"/>
      <c r="L73" s="7"/>
      <c r="M73" s="18"/>
      <c r="N73" s="7"/>
      <c r="O73" s="6"/>
      <c r="P73" s="25"/>
      <c r="Q73" s="18"/>
      <c r="R73" s="7"/>
      <c r="S73" s="6"/>
      <c r="T73" s="7"/>
      <c r="U73" s="6"/>
      <c r="V73" s="25"/>
      <c r="W73" s="18"/>
      <c r="X73" s="7"/>
      <c r="Y73" s="6"/>
      <c r="Z73" s="7"/>
      <c r="AA73" s="6"/>
      <c r="AB73" s="7"/>
      <c r="AC73" s="46" t="str">
        <f t="shared" ref="AC73:AC136" si="3">IF(COUNT($E73:$AB73)=0,"",COUNTIFS($E$7:$AB$7,"時間外",$E73:$AB73,"&gt;3.3334"))</f>
        <v/>
      </c>
      <c r="AD73" s="67" t="str">
        <f t="shared" ref="AD73:AD136" si="4">IF(F73="","",SUM(F73,H73,J73,L73,N73,P73,R73,T73,V73,X73,Z73,AB73))</f>
        <v/>
      </c>
    </row>
    <row r="74" spans="2:30" hidden="1">
      <c r="B74" s="5">
        <v>67</v>
      </c>
      <c r="C74" s="141" t="str">
        <f>IF(例月報告!B73="","",例月報告!B73)</f>
        <v/>
      </c>
      <c r="D74" s="41"/>
      <c r="E74" s="24"/>
      <c r="F74" s="7"/>
      <c r="G74" s="6"/>
      <c r="H74" s="7"/>
      <c r="I74" s="6"/>
      <c r="J74" s="25"/>
      <c r="K74" s="24"/>
      <c r="L74" s="7"/>
      <c r="M74" s="18"/>
      <c r="N74" s="7"/>
      <c r="O74" s="6"/>
      <c r="P74" s="25"/>
      <c r="Q74" s="18"/>
      <c r="R74" s="7"/>
      <c r="S74" s="6"/>
      <c r="T74" s="7"/>
      <c r="U74" s="6"/>
      <c r="V74" s="25"/>
      <c r="W74" s="18"/>
      <c r="X74" s="7"/>
      <c r="Y74" s="6"/>
      <c r="Z74" s="7"/>
      <c r="AA74" s="6"/>
      <c r="AB74" s="7"/>
      <c r="AC74" s="46" t="str">
        <f t="shared" si="3"/>
        <v/>
      </c>
      <c r="AD74" s="67" t="str">
        <f t="shared" si="4"/>
        <v/>
      </c>
    </row>
    <row r="75" spans="2:30" hidden="1">
      <c r="B75" s="5">
        <v>68</v>
      </c>
      <c r="C75" s="141" t="str">
        <f>IF(例月報告!B74="","",例月報告!B74)</f>
        <v/>
      </c>
      <c r="D75" s="41"/>
      <c r="E75" s="24"/>
      <c r="F75" s="7"/>
      <c r="G75" s="6"/>
      <c r="H75" s="7"/>
      <c r="I75" s="6"/>
      <c r="J75" s="25"/>
      <c r="K75" s="24"/>
      <c r="L75" s="7"/>
      <c r="M75" s="18"/>
      <c r="N75" s="7"/>
      <c r="O75" s="6"/>
      <c r="P75" s="25"/>
      <c r="Q75" s="18"/>
      <c r="R75" s="7"/>
      <c r="S75" s="6"/>
      <c r="T75" s="7"/>
      <c r="U75" s="6"/>
      <c r="V75" s="25"/>
      <c r="W75" s="18"/>
      <c r="X75" s="7"/>
      <c r="Y75" s="6"/>
      <c r="Z75" s="7"/>
      <c r="AA75" s="6"/>
      <c r="AB75" s="7"/>
      <c r="AC75" s="46" t="str">
        <f t="shared" si="3"/>
        <v/>
      </c>
      <c r="AD75" s="67" t="str">
        <f t="shared" si="4"/>
        <v/>
      </c>
    </row>
    <row r="76" spans="2:30" hidden="1">
      <c r="B76" s="5">
        <v>69</v>
      </c>
      <c r="C76" s="141" t="str">
        <f>IF(例月報告!B75="","",例月報告!B75)</f>
        <v/>
      </c>
      <c r="D76" s="41"/>
      <c r="E76" s="24"/>
      <c r="F76" s="7"/>
      <c r="G76" s="6"/>
      <c r="H76" s="7"/>
      <c r="I76" s="6"/>
      <c r="J76" s="25"/>
      <c r="K76" s="24"/>
      <c r="L76" s="7"/>
      <c r="M76" s="18"/>
      <c r="N76" s="7"/>
      <c r="O76" s="6"/>
      <c r="P76" s="25"/>
      <c r="Q76" s="18"/>
      <c r="R76" s="7"/>
      <c r="S76" s="6"/>
      <c r="T76" s="7"/>
      <c r="U76" s="6"/>
      <c r="V76" s="25"/>
      <c r="W76" s="18"/>
      <c r="X76" s="7"/>
      <c r="Y76" s="6"/>
      <c r="Z76" s="7"/>
      <c r="AA76" s="6"/>
      <c r="AB76" s="7"/>
      <c r="AC76" s="46" t="str">
        <f t="shared" si="3"/>
        <v/>
      </c>
      <c r="AD76" s="67" t="str">
        <f t="shared" si="4"/>
        <v/>
      </c>
    </row>
    <row r="77" spans="2:30" hidden="1">
      <c r="B77" s="8">
        <v>70</v>
      </c>
      <c r="C77" s="142" t="str">
        <f>IF(例月報告!B76="","",例月報告!B76)</f>
        <v/>
      </c>
      <c r="D77" s="42"/>
      <c r="E77" s="26"/>
      <c r="F77" s="10"/>
      <c r="G77" s="9"/>
      <c r="H77" s="10"/>
      <c r="I77" s="9"/>
      <c r="J77" s="27"/>
      <c r="K77" s="26"/>
      <c r="L77" s="10"/>
      <c r="M77" s="19"/>
      <c r="N77" s="10"/>
      <c r="O77" s="9"/>
      <c r="P77" s="27"/>
      <c r="Q77" s="19"/>
      <c r="R77" s="10"/>
      <c r="S77" s="9"/>
      <c r="T77" s="10"/>
      <c r="U77" s="9"/>
      <c r="V77" s="27"/>
      <c r="W77" s="19"/>
      <c r="X77" s="10"/>
      <c r="Y77" s="9"/>
      <c r="Z77" s="10"/>
      <c r="AA77" s="9"/>
      <c r="AB77" s="10"/>
      <c r="AC77" s="46" t="str">
        <f t="shared" si="3"/>
        <v/>
      </c>
      <c r="AD77" s="67" t="str">
        <f t="shared" si="4"/>
        <v/>
      </c>
    </row>
    <row r="78" spans="2:30" hidden="1">
      <c r="B78" s="11">
        <v>71</v>
      </c>
      <c r="C78" s="143" t="str">
        <f>IF(例月報告!B77="","",例月報告!B77)</f>
        <v/>
      </c>
      <c r="D78" s="43"/>
      <c r="E78" s="28"/>
      <c r="F78" s="13"/>
      <c r="G78" s="12"/>
      <c r="H78" s="13"/>
      <c r="I78" s="12"/>
      <c r="J78" s="29"/>
      <c r="K78" s="28"/>
      <c r="L78" s="13"/>
      <c r="M78" s="20"/>
      <c r="N78" s="13"/>
      <c r="O78" s="12"/>
      <c r="P78" s="29"/>
      <c r="Q78" s="20"/>
      <c r="R78" s="13"/>
      <c r="S78" s="12"/>
      <c r="T78" s="13"/>
      <c r="U78" s="12"/>
      <c r="V78" s="29"/>
      <c r="W78" s="20"/>
      <c r="X78" s="13"/>
      <c r="Y78" s="12"/>
      <c r="Z78" s="13"/>
      <c r="AA78" s="12"/>
      <c r="AB78" s="13"/>
      <c r="AC78" s="46" t="str">
        <f t="shared" si="3"/>
        <v/>
      </c>
      <c r="AD78" s="67" t="str">
        <f t="shared" si="4"/>
        <v/>
      </c>
    </row>
    <row r="79" spans="2:30" hidden="1">
      <c r="B79" s="5">
        <v>72</v>
      </c>
      <c r="C79" s="141" t="str">
        <f>IF(例月報告!B78="","",例月報告!B78)</f>
        <v/>
      </c>
      <c r="D79" s="41"/>
      <c r="E79" s="24"/>
      <c r="F79" s="7"/>
      <c r="G79" s="6"/>
      <c r="H79" s="7"/>
      <c r="I79" s="6"/>
      <c r="J79" s="25"/>
      <c r="K79" s="24"/>
      <c r="L79" s="7"/>
      <c r="M79" s="18"/>
      <c r="N79" s="7"/>
      <c r="O79" s="6"/>
      <c r="P79" s="25"/>
      <c r="Q79" s="18"/>
      <c r="R79" s="7"/>
      <c r="S79" s="6"/>
      <c r="T79" s="7"/>
      <c r="U79" s="6"/>
      <c r="V79" s="25"/>
      <c r="W79" s="18"/>
      <c r="X79" s="7"/>
      <c r="Y79" s="6"/>
      <c r="Z79" s="7"/>
      <c r="AA79" s="6"/>
      <c r="AB79" s="7"/>
      <c r="AC79" s="46" t="str">
        <f t="shared" si="3"/>
        <v/>
      </c>
      <c r="AD79" s="67" t="str">
        <f t="shared" si="4"/>
        <v/>
      </c>
    </row>
    <row r="80" spans="2:30" hidden="1">
      <c r="B80" s="5">
        <v>73</v>
      </c>
      <c r="C80" s="141" t="str">
        <f>IF(例月報告!B79="","",例月報告!B79)</f>
        <v/>
      </c>
      <c r="D80" s="41"/>
      <c r="E80" s="24"/>
      <c r="F80" s="7"/>
      <c r="G80" s="6"/>
      <c r="H80" s="7"/>
      <c r="I80" s="6"/>
      <c r="J80" s="25"/>
      <c r="K80" s="24"/>
      <c r="L80" s="7"/>
      <c r="M80" s="18"/>
      <c r="N80" s="7"/>
      <c r="O80" s="6"/>
      <c r="P80" s="25"/>
      <c r="Q80" s="18"/>
      <c r="R80" s="7"/>
      <c r="S80" s="6"/>
      <c r="T80" s="7"/>
      <c r="U80" s="6"/>
      <c r="V80" s="25"/>
      <c r="W80" s="18"/>
      <c r="X80" s="7"/>
      <c r="Y80" s="6"/>
      <c r="Z80" s="7"/>
      <c r="AA80" s="6"/>
      <c r="AB80" s="7"/>
      <c r="AC80" s="46" t="str">
        <f t="shared" si="3"/>
        <v/>
      </c>
      <c r="AD80" s="67" t="str">
        <f t="shared" si="4"/>
        <v/>
      </c>
    </row>
    <row r="81" spans="2:30" hidden="1">
      <c r="B81" s="5">
        <v>74</v>
      </c>
      <c r="C81" s="141" t="str">
        <f>IF(例月報告!B80="","",例月報告!B80)</f>
        <v/>
      </c>
      <c r="D81" s="41"/>
      <c r="E81" s="24"/>
      <c r="F81" s="7"/>
      <c r="G81" s="6"/>
      <c r="H81" s="7"/>
      <c r="I81" s="6"/>
      <c r="J81" s="25"/>
      <c r="K81" s="24"/>
      <c r="L81" s="7"/>
      <c r="M81" s="18"/>
      <c r="N81" s="7"/>
      <c r="O81" s="6"/>
      <c r="P81" s="25"/>
      <c r="Q81" s="18"/>
      <c r="R81" s="7"/>
      <c r="S81" s="6"/>
      <c r="T81" s="7"/>
      <c r="U81" s="6"/>
      <c r="V81" s="25"/>
      <c r="W81" s="18"/>
      <c r="X81" s="7"/>
      <c r="Y81" s="6"/>
      <c r="Z81" s="7"/>
      <c r="AA81" s="6"/>
      <c r="AB81" s="7"/>
      <c r="AC81" s="46" t="str">
        <f t="shared" si="3"/>
        <v/>
      </c>
      <c r="AD81" s="67" t="str">
        <f t="shared" si="4"/>
        <v/>
      </c>
    </row>
    <row r="82" spans="2:30" hidden="1">
      <c r="B82" s="5">
        <v>75</v>
      </c>
      <c r="C82" s="141" t="str">
        <f>IF(例月報告!B81="","",例月報告!B81)</f>
        <v/>
      </c>
      <c r="D82" s="41"/>
      <c r="E82" s="24"/>
      <c r="F82" s="7"/>
      <c r="G82" s="6"/>
      <c r="H82" s="7"/>
      <c r="I82" s="6"/>
      <c r="J82" s="25"/>
      <c r="K82" s="24"/>
      <c r="L82" s="7"/>
      <c r="M82" s="18"/>
      <c r="N82" s="7"/>
      <c r="O82" s="6"/>
      <c r="P82" s="25"/>
      <c r="Q82" s="18"/>
      <c r="R82" s="7"/>
      <c r="S82" s="6"/>
      <c r="T82" s="7"/>
      <c r="U82" s="6"/>
      <c r="V82" s="25"/>
      <c r="W82" s="18"/>
      <c r="X82" s="7"/>
      <c r="Y82" s="6"/>
      <c r="Z82" s="7"/>
      <c r="AA82" s="6"/>
      <c r="AB82" s="7"/>
      <c r="AC82" s="46" t="str">
        <f t="shared" si="3"/>
        <v/>
      </c>
      <c r="AD82" s="67" t="str">
        <f t="shared" si="4"/>
        <v/>
      </c>
    </row>
    <row r="83" spans="2:30" hidden="1">
      <c r="B83" s="5">
        <v>76</v>
      </c>
      <c r="C83" s="141" t="str">
        <f>IF(例月報告!B82="","",例月報告!B82)</f>
        <v/>
      </c>
      <c r="D83" s="41"/>
      <c r="E83" s="24"/>
      <c r="F83" s="7"/>
      <c r="G83" s="6"/>
      <c r="H83" s="7"/>
      <c r="I83" s="6"/>
      <c r="J83" s="25"/>
      <c r="K83" s="24"/>
      <c r="L83" s="7"/>
      <c r="M83" s="18"/>
      <c r="N83" s="7"/>
      <c r="O83" s="6"/>
      <c r="P83" s="25"/>
      <c r="Q83" s="18"/>
      <c r="R83" s="7"/>
      <c r="S83" s="6"/>
      <c r="T83" s="7"/>
      <c r="U83" s="6"/>
      <c r="V83" s="25"/>
      <c r="W83" s="18"/>
      <c r="X83" s="7"/>
      <c r="Y83" s="6"/>
      <c r="Z83" s="7"/>
      <c r="AA83" s="6"/>
      <c r="AB83" s="7"/>
      <c r="AC83" s="46" t="str">
        <f t="shared" si="3"/>
        <v/>
      </c>
      <c r="AD83" s="67" t="str">
        <f t="shared" si="4"/>
        <v/>
      </c>
    </row>
    <row r="84" spans="2:30" hidden="1">
      <c r="B84" s="5">
        <v>77</v>
      </c>
      <c r="C84" s="141" t="str">
        <f>IF(例月報告!B83="","",例月報告!B83)</f>
        <v/>
      </c>
      <c r="D84" s="41"/>
      <c r="E84" s="24"/>
      <c r="F84" s="7"/>
      <c r="G84" s="6"/>
      <c r="H84" s="7"/>
      <c r="I84" s="6"/>
      <c r="J84" s="25"/>
      <c r="K84" s="24"/>
      <c r="L84" s="7"/>
      <c r="M84" s="18"/>
      <c r="N84" s="7"/>
      <c r="O84" s="6"/>
      <c r="P84" s="25"/>
      <c r="Q84" s="18"/>
      <c r="R84" s="7"/>
      <c r="S84" s="6"/>
      <c r="T84" s="7"/>
      <c r="U84" s="6"/>
      <c r="V84" s="25"/>
      <c r="W84" s="18"/>
      <c r="X84" s="7"/>
      <c r="Y84" s="6"/>
      <c r="Z84" s="7"/>
      <c r="AA84" s="6"/>
      <c r="AB84" s="7"/>
      <c r="AC84" s="46" t="str">
        <f t="shared" si="3"/>
        <v/>
      </c>
      <c r="AD84" s="67" t="str">
        <f t="shared" si="4"/>
        <v/>
      </c>
    </row>
    <row r="85" spans="2:30" hidden="1">
      <c r="B85" s="5">
        <v>78</v>
      </c>
      <c r="C85" s="141" t="str">
        <f>IF(例月報告!B84="","",例月報告!B84)</f>
        <v/>
      </c>
      <c r="D85" s="41"/>
      <c r="E85" s="24"/>
      <c r="F85" s="7"/>
      <c r="G85" s="6"/>
      <c r="H85" s="7"/>
      <c r="I85" s="6"/>
      <c r="J85" s="25"/>
      <c r="K85" s="24"/>
      <c r="L85" s="7"/>
      <c r="M85" s="18"/>
      <c r="N85" s="7"/>
      <c r="O85" s="6"/>
      <c r="P85" s="25"/>
      <c r="Q85" s="18"/>
      <c r="R85" s="7"/>
      <c r="S85" s="6"/>
      <c r="T85" s="7"/>
      <c r="U85" s="6"/>
      <c r="V85" s="25"/>
      <c r="W85" s="18"/>
      <c r="X85" s="7"/>
      <c r="Y85" s="6"/>
      <c r="Z85" s="7"/>
      <c r="AA85" s="6"/>
      <c r="AB85" s="7"/>
      <c r="AC85" s="46" t="str">
        <f t="shared" si="3"/>
        <v/>
      </c>
      <c r="AD85" s="67" t="str">
        <f t="shared" si="4"/>
        <v/>
      </c>
    </row>
    <row r="86" spans="2:30" hidden="1">
      <c r="B86" s="5">
        <v>79</v>
      </c>
      <c r="C86" s="141" t="str">
        <f>IF(例月報告!B85="","",例月報告!B85)</f>
        <v/>
      </c>
      <c r="D86" s="41"/>
      <c r="E86" s="24"/>
      <c r="F86" s="7"/>
      <c r="G86" s="6"/>
      <c r="H86" s="7"/>
      <c r="I86" s="6"/>
      <c r="J86" s="25"/>
      <c r="K86" s="24"/>
      <c r="L86" s="7"/>
      <c r="M86" s="18"/>
      <c r="N86" s="7"/>
      <c r="O86" s="6"/>
      <c r="P86" s="25"/>
      <c r="Q86" s="18"/>
      <c r="R86" s="7"/>
      <c r="S86" s="6"/>
      <c r="T86" s="7"/>
      <c r="U86" s="6"/>
      <c r="V86" s="25"/>
      <c r="W86" s="18"/>
      <c r="X86" s="7"/>
      <c r="Y86" s="6"/>
      <c r="Z86" s="7"/>
      <c r="AA86" s="6"/>
      <c r="AB86" s="7"/>
      <c r="AC86" s="46" t="str">
        <f t="shared" si="3"/>
        <v/>
      </c>
      <c r="AD86" s="67" t="str">
        <f t="shared" si="4"/>
        <v/>
      </c>
    </row>
    <row r="87" spans="2:30" hidden="1">
      <c r="B87" s="14">
        <v>80</v>
      </c>
      <c r="C87" s="144" t="str">
        <f>IF(例月報告!B86="","",例月報告!B86)</f>
        <v/>
      </c>
      <c r="D87" s="44"/>
      <c r="E87" s="30"/>
      <c r="F87" s="16"/>
      <c r="G87" s="15"/>
      <c r="H87" s="16"/>
      <c r="I87" s="15"/>
      <c r="J87" s="31"/>
      <c r="K87" s="30"/>
      <c r="L87" s="16"/>
      <c r="M87" s="21"/>
      <c r="N87" s="16"/>
      <c r="O87" s="15"/>
      <c r="P87" s="31"/>
      <c r="Q87" s="21"/>
      <c r="R87" s="16"/>
      <c r="S87" s="15"/>
      <c r="T87" s="16"/>
      <c r="U87" s="15"/>
      <c r="V87" s="31"/>
      <c r="W87" s="21"/>
      <c r="X87" s="16"/>
      <c r="Y87" s="15"/>
      <c r="Z87" s="16"/>
      <c r="AA87" s="15"/>
      <c r="AB87" s="16"/>
      <c r="AC87" s="46" t="str">
        <f t="shared" si="3"/>
        <v/>
      </c>
      <c r="AD87" s="67" t="str">
        <f t="shared" si="4"/>
        <v/>
      </c>
    </row>
    <row r="88" spans="2:30" hidden="1">
      <c r="B88" s="2">
        <v>81</v>
      </c>
      <c r="C88" s="140" t="str">
        <f>IF(例月報告!B87="","",例月報告!B87)</f>
        <v/>
      </c>
      <c r="D88" s="40"/>
      <c r="E88" s="22"/>
      <c r="F88" s="4"/>
      <c r="G88" s="3"/>
      <c r="H88" s="4"/>
      <c r="I88" s="3"/>
      <c r="J88" s="23"/>
      <c r="K88" s="22"/>
      <c r="L88" s="4"/>
      <c r="M88" s="17"/>
      <c r="N88" s="4"/>
      <c r="O88" s="3"/>
      <c r="P88" s="23"/>
      <c r="Q88" s="17"/>
      <c r="R88" s="4"/>
      <c r="S88" s="3"/>
      <c r="T88" s="4"/>
      <c r="U88" s="3"/>
      <c r="V88" s="23"/>
      <c r="W88" s="17"/>
      <c r="X88" s="4"/>
      <c r="Y88" s="3"/>
      <c r="Z88" s="4"/>
      <c r="AA88" s="3"/>
      <c r="AB88" s="4"/>
      <c r="AC88" s="46" t="str">
        <f t="shared" si="3"/>
        <v/>
      </c>
      <c r="AD88" s="67" t="str">
        <f t="shared" si="4"/>
        <v/>
      </c>
    </row>
    <row r="89" spans="2:30" hidden="1">
      <c r="B89" s="5">
        <v>82</v>
      </c>
      <c r="C89" s="141" t="str">
        <f>IF(例月報告!B88="","",例月報告!B88)</f>
        <v/>
      </c>
      <c r="D89" s="41"/>
      <c r="E89" s="24"/>
      <c r="F89" s="7"/>
      <c r="G89" s="6"/>
      <c r="H89" s="7"/>
      <c r="I89" s="6"/>
      <c r="J89" s="25"/>
      <c r="K89" s="24"/>
      <c r="L89" s="7"/>
      <c r="M89" s="18"/>
      <c r="N89" s="7"/>
      <c r="O89" s="6"/>
      <c r="P89" s="25"/>
      <c r="Q89" s="18"/>
      <c r="R89" s="7"/>
      <c r="S89" s="6"/>
      <c r="T89" s="7"/>
      <c r="U89" s="6"/>
      <c r="V89" s="25"/>
      <c r="W89" s="18"/>
      <c r="X89" s="7"/>
      <c r="Y89" s="6"/>
      <c r="Z89" s="7"/>
      <c r="AA89" s="6"/>
      <c r="AB89" s="7"/>
      <c r="AC89" s="46" t="str">
        <f t="shared" si="3"/>
        <v/>
      </c>
      <c r="AD89" s="67" t="str">
        <f t="shared" si="4"/>
        <v/>
      </c>
    </row>
    <row r="90" spans="2:30" hidden="1">
      <c r="B90" s="5">
        <v>83</v>
      </c>
      <c r="C90" s="141" t="str">
        <f>IF(例月報告!B89="","",例月報告!B89)</f>
        <v/>
      </c>
      <c r="D90" s="41"/>
      <c r="E90" s="24"/>
      <c r="F90" s="7"/>
      <c r="G90" s="6"/>
      <c r="H90" s="7"/>
      <c r="I90" s="6"/>
      <c r="J90" s="25"/>
      <c r="K90" s="24"/>
      <c r="L90" s="7"/>
      <c r="M90" s="18"/>
      <c r="N90" s="7"/>
      <c r="O90" s="6"/>
      <c r="P90" s="25"/>
      <c r="Q90" s="18"/>
      <c r="R90" s="7"/>
      <c r="S90" s="6"/>
      <c r="T90" s="7"/>
      <c r="U90" s="6"/>
      <c r="V90" s="25"/>
      <c r="W90" s="18"/>
      <c r="X90" s="7"/>
      <c r="Y90" s="6"/>
      <c r="Z90" s="7"/>
      <c r="AA90" s="6"/>
      <c r="AB90" s="7"/>
      <c r="AC90" s="46" t="str">
        <f t="shared" si="3"/>
        <v/>
      </c>
      <c r="AD90" s="67" t="str">
        <f t="shared" si="4"/>
        <v/>
      </c>
    </row>
    <row r="91" spans="2:30" hidden="1">
      <c r="B91" s="5">
        <v>84</v>
      </c>
      <c r="C91" s="141" t="str">
        <f>IF(例月報告!B90="","",例月報告!B90)</f>
        <v/>
      </c>
      <c r="D91" s="41"/>
      <c r="E91" s="24"/>
      <c r="F91" s="7"/>
      <c r="G91" s="6"/>
      <c r="H91" s="7"/>
      <c r="I91" s="6"/>
      <c r="J91" s="25"/>
      <c r="K91" s="24"/>
      <c r="L91" s="7"/>
      <c r="M91" s="18"/>
      <c r="N91" s="7"/>
      <c r="O91" s="6"/>
      <c r="P91" s="25"/>
      <c r="Q91" s="18"/>
      <c r="R91" s="7"/>
      <c r="S91" s="6"/>
      <c r="T91" s="7"/>
      <c r="U91" s="6"/>
      <c r="V91" s="25"/>
      <c r="W91" s="18"/>
      <c r="X91" s="7"/>
      <c r="Y91" s="6"/>
      <c r="Z91" s="7"/>
      <c r="AA91" s="6"/>
      <c r="AB91" s="7"/>
      <c r="AC91" s="46" t="str">
        <f t="shared" si="3"/>
        <v/>
      </c>
      <c r="AD91" s="67" t="str">
        <f t="shared" si="4"/>
        <v/>
      </c>
    </row>
    <row r="92" spans="2:30" hidden="1">
      <c r="B92" s="5">
        <v>85</v>
      </c>
      <c r="C92" s="141" t="str">
        <f>IF(例月報告!B91="","",例月報告!B91)</f>
        <v/>
      </c>
      <c r="D92" s="41"/>
      <c r="E92" s="24"/>
      <c r="F92" s="7"/>
      <c r="G92" s="6"/>
      <c r="H92" s="7"/>
      <c r="I92" s="6"/>
      <c r="J92" s="25"/>
      <c r="K92" s="24"/>
      <c r="L92" s="7"/>
      <c r="M92" s="18"/>
      <c r="N92" s="7"/>
      <c r="O92" s="6"/>
      <c r="P92" s="25"/>
      <c r="Q92" s="18"/>
      <c r="R92" s="7"/>
      <c r="S92" s="6"/>
      <c r="T92" s="7"/>
      <c r="U92" s="6"/>
      <c r="V92" s="25"/>
      <c r="W92" s="18"/>
      <c r="X92" s="7"/>
      <c r="Y92" s="6"/>
      <c r="Z92" s="7"/>
      <c r="AA92" s="6"/>
      <c r="AB92" s="7"/>
      <c r="AC92" s="46" t="str">
        <f t="shared" si="3"/>
        <v/>
      </c>
      <c r="AD92" s="67" t="str">
        <f t="shared" si="4"/>
        <v/>
      </c>
    </row>
    <row r="93" spans="2:30" hidden="1">
      <c r="B93" s="5">
        <v>86</v>
      </c>
      <c r="C93" s="141" t="str">
        <f>IF(例月報告!B92="","",例月報告!B92)</f>
        <v/>
      </c>
      <c r="D93" s="41"/>
      <c r="E93" s="24"/>
      <c r="F93" s="7"/>
      <c r="G93" s="6"/>
      <c r="H93" s="7"/>
      <c r="I93" s="6"/>
      <c r="J93" s="25"/>
      <c r="K93" s="24"/>
      <c r="L93" s="7"/>
      <c r="M93" s="18"/>
      <c r="N93" s="7"/>
      <c r="O93" s="6"/>
      <c r="P93" s="25"/>
      <c r="Q93" s="18"/>
      <c r="R93" s="7"/>
      <c r="S93" s="6"/>
      <c r="T93" s="7"/>
      <c r="U93" s="6"/>
      <c r="V93" s="25"/>
      <c r="W93" s="18"/>
      <c r="X93" s="7"/>
      <c r="Y93" s="6"/>
      <c r="Z93" s="7"/>
      <c r="AA93" s="6"/>
      <c r="AB93" s="7"/>
      <c r="AC93" s="46" t="str">
        <f t="shared" si="3"/>
        <v/>
      </c>
      <c r="AD93" s="67" t="str">
        <f t="shared" si="4"/>
        <v/>
      </c>
    </row>
    <row r="94" spans="2:30" hidden="1">
      <c r="B94" s="5">
        <v>87</v>
      </c>
      <c r="C94" s="141" t="str">
        <f>IF(例月報告!B93="","",例月報告!B93)</f>
        <v/>
      </c>
      <c r="D94" s="41"/>
      <c r="E94" s="24"/>
      <c r="F94" s="7"/>
      <c r="G94" s="6"/>
      <c r="H94" s="7"/>
      <c r="I94" s="6"/>
      <c r="J94" s="25"/>
      <c r="K94" s="24"/>
      <c r="L94" s="7"/>
      <c r="M94" s="18"/>
      <c r="N94" s="7"/>
      <c r="O94" s="6"/>
      <c r="P94" s="25"/>
      <c r="Q94" s="18"/>
      <c r="R94" s="7"/>
      <c r="S94" s="6"/>
      <c r="T94" s="7"/>
      <c r="U94" s="6"/>
      <c r="V94" s="25"/>
      <c r="W94" s="18"/>
      <c r="X94" s="7"/>
      <c r="Y94" s="6"/>
      <c r="Z94" s="7"/>
      <c r="AA94" s="6"/>
      <c r="AB94" s="7"/>
      <c r="AC94" s="46" t="str">
        <f t="shared" si="3"/>
        <v/>
      </c>
      <c r="AD94" s="67" t="str">
        <f t="shared" si="4"/>
        <v/>
      </c>
    </row>
    <row r="95" spans="2:30" hidden="1">
      <c r="B95" s="5">
        <v>88</v>
      </c>
      <c r="C95" s="141" t="str">
        <f>IF(例月報告!B94="","",例月報告!B94)</f>
        <v/>
      </c>
      <c r="D95" s="41"/>
      <c r="E95" s="24"/>
      <c r="F95" s="7"/>
      <c r="G95" s="6"/>
      <c r="H95" s="7"/>
      <c r="I95" s="6"/>
      <c r="J95" s="25"/>
      <c r="K95" s="24"/>
      <c r="L95" s="7"/>
      <c r="M95" s="18"/>
      <c r="N95" s="7"/>
      <c r="O95" s="6"/>
      <c r="P95" s="25"/>
      <c r="Q95" s="18"/>
      <c r="R95" s="7"/>
      <c r="S95" s="6"/>
      <c r="T95" s="7"/>
      <c r="U95" s="6"/>
      <c r="V95" s="25"/>
      <c r="W95" s="18"/>
      <c r="X95" s="7"/>
      <c r="Y95" s="6"/>
      <c r="Z95" s="7"/>
      <c r="AA95" s="6"/>
      <c r="AB95" s="7"/>
      <c r="AC95" s="46" t="str">
        <f t="shared" si="3"/>
        <v/>
      </c>
      <c r="AD95" s="67" t="str">
        <f t="shared" si="4"/>
        <v/>
      </c>
    </row>
    <row r="96" spans="2:30" hidden="1">
      <c r="B96" s="5">
        <v>89</v>
      </c>
      <c r="C96" s="141" t="str">
        <f>IF(例月報告!B95="","",例月報告!B95)</f>
        <v/>
      </c>
      <c r="D96" s="41"/>
      <c r="E96" s="24"/>
      <c r="F96" s="7"/>
      <c r="G96" s="6"/>
      <c r="H96" s="7"/>
      <c r="I96" s="6"/>
      <c r="J96" s="25"/>
      <c r="K96" s="24"/>
      <c r="L96" s="7"/>
      <c r="M96" s="18"/>
      <c r="N96" s="7"/>
      <c r="O96" s="6"/>
      <c r="P96" s="25"/>
      <c r="Q96" s="18"/>
      <c r="R96" s="7"/>
      <c r="S96" s="6"/>
      <c r="T96" s="7"/>
      <c r="U96" s="6"/>
      <c r="V96" s="25"/>
      <c r="W96" s="18"/>
      <c r="X96" s="7"/>
      <c r="Y96" s="6"/>
      <c r="Z96" s="7"/>
      <c r="AA96" s="6"/>
      <c r="AB96" s="7"/>
      <c r="AC96" s="46" t="str">
        <f t="shared" si="3"/>
        <v/>
      </c>
      <c r="AD96" s="67" t="str">
        <f t="shared" si="4"/>
        <v/>
      </c>
    </row>
    <row r="97" spans="2:30" hidden="1">
      <c r="B97" s="8">
        <v>90</v>
      </c>
      <c r="C97" s="142" t="str">
        <f>IF(例月報告!B96="","",例月報告!B96)</f>
        <v/>
      </c>
      <c r="D97" s="42"/>
      <c r="E97" s="26"/>
      <c r="F97" s="10"/>
      <c r="G97" s="9"/>
      <c r="H97" s="10"/>
      <c r="I97" s="9"/>
      <c r="J97" s="27"/>
      <c r="K97" s="26"/>
      <c r="L97" s="10"/>
      <c r="M97" s="19"/>
      <c r="N97" s="10"/>
      <c r="O97" s="9"/>
      <c r="P97" s="27"/>
      <c r="Q97" s="19"/>
      <c r="R97" s="10"/>
      <c r="S97" s="9"/>
      <c r="T97" s="10"/>
      <c r="U97" s="9"/>
      <c r="V97" s="27"/>
      <c r="W97" s="19"/>
      <c r="X97" s="10"/>
      <c r="Y97" s="9"/>
      <c r="Z97" s="10"/>
      <c r="AA97" s="9"/>
      <c r="AB97" s="10"/>
      <c r="AC97" s="46" t="str">
        <f t="shared" si="3"/>
        <v/>
      </c>
      <c r="AD97" s="67" t="str">
        <f t="shared" si="4"/>
        <v/>
      </c>
    </row>
    <row r="98" spans="2:30" hidden="1">
      <c r="B98" s="11">
        <v>91</v>
      </c>
      <c r="C98" s="143" t="str">
        <f>IF(例月報告!B97="","",例月報告!B97)</f>
        <v/>
      </c>
      <c r="D98" s="43"/>
      <c r="E98" s="28"/>
      <c r="F98" s="13"/>
      <c r="G98" s="12"/>
      <c r="H98" s="13"/>
      <c r="I98" s="12"/>
      <c r="J98" s="29"/>
      <c r="K98" s="28"/>
      <c r="L98" s="13"/>
      <c r="M98" s="20"/>
      <c r="N98" s="13"/>
      <c r="O98" s="12"/>
      <c r="P98" s="29"/>
      <c r="Q98" s="20"/>
      <c r="R98" s="13"/>
      <c r="S98" s="12"/>
      <c r="T98" s="13"/>
      <c r="U98" s="12"/>
      <c r="V98" s="29"/>
      <c r="W98" s="20"/>
      <c r="X98" s="13"/>
      <c r="Y98" s="12"/>
      <c r="Z98" s="13"/>
      <c r="AA98" s="12"/>
      <c r="AB98" s="13"/>
      <c r="AC98" s="46" t="str">
        <f t="shared" si="3"/>
        <v/>
      </c>
      <c r="AD98" s="67" t="str">
        <f t="shared" si="4"/>
        <v/>
      </c>
    </row>
    <row r="99" spans="2:30" hidden="1">
      <c r="B99" s="5">
        <v>92</v>
      </c>
      <c r="C99" s="141" t="str">
        <f>IF(例月報告!B98="","",例月報告!B98)</f>
        <v/>
      </c>
      <c r="D99" s="41"/>
      <c r="E99" s="24"/>
      <c r="F99" s="7"/>
      <c r="G99" s="6"/>
      <c r="H99" s="7"/>
      <c r="I99" s="6"/>
      <c r="J99" s="25"/>
      <c r="K99" s="24"/>
      <c r="L99" s="7"/>
      <c r="M99" s="18"/>
      <c r="N99" s="7"/>
      <c r="O99" s="6"/>
      <c r="P99" s="25"/>
      <c r="Q99" s="18"/>
      <c r="R99" s="7"/>
      <c r="S99" s="6"/>
      <c r="T99" s="7"/>
      <c r="U99" s="6"/>
      <c r="V99" s="25"/>
      <c r="W99" s="18"/>
      <c r="X99" s="7"/>
      <c r="Y99" s="6"/>
      <c r="Z99" s="7"/>
      <c r="AA99" s="6"/>
      <c r="AB99" s="7"/>
      <c r="AC99" s="46" t="str">
        <f t="shared" si="3"/>
        <v/>
      </c>
      <c r="AD99" s="67" t="str">
        <f t="shared" si="4"/>
        <v/>
      </c>
    </row>
    <row r="100" spans="2:30" hidden="1">
      <c r="B100" s="5">
        <v>93</v>
      </c>
      <c r="C100" s="141" t="str">
        <f>IF(例月報告!B99="","",例月報告!B99)</f>
        <v/>
      </c>
      <c r="D100" s="41"/>
      <c r="E100" s="24"/>
      <c r="F100" s="7"/>
      <c r="G100" s="6"/>
      <c r="H100" s="7"/>
      <c r="I100" s="6"/>
      <c r="J100" s="25"/>
      <c r="K100" s="24"/>
      <c r="L100" s="7"/>
      <c r="M100" s="18"/>
      <c r="N100" s="7"/>
      <c r="O100" s="6"/>
      <c r="P100" s="25"/>
      <c r="Q100" s="18"/>
      <c r="R100" s="7"/>
      <c r="S100" s="6"/>
      <c r="T100" s="7"/>
      <c r="U100" s="6"/>
      <c r="V100" s="25"/>
      <c r="W100" s="18"/>
      <c r="X100" s="7"/>
      <c r="Y100" s="6"/>
      <c r="Z100" s="7"/>
      <c r="AA100" s="6"/>
      <c r="AB100" s="7"/>
      <c r="AC100" s="46" t="str">
        <f t="shared" si="3"/>
        <v/>
      </c>
      <c r="AD100" s="67" t="str">
        <f t="shared" si="4"/>
        <v/>
      </c>
    </row>
    <row r="101" spans="2:30" hidden="1">
      <c r="B101" s="5">
        <v>94</v>
      </c>
      <c r="C101" s="141" t="str">
        <f>IF(例月報告!B100="","",例月報告!B100)</f>
        <v/>
      </c>
      <c r="D101" s="41"/>
      <c r="E101" s="24"/>
      <c r="F101" s="7"/>
      <c r="G101" s="6"/>
      <c r="H101" s="7"/>
      <c r="I101" s="6"/>
      <c r="J101" s="25"/>
      <c r="K101" s="24"/>
      <c r="L101" s="7"/>
      <c r="M101" s="18"/>
      <c r="N101" s="7"/>
      <c r="O101" s="6"/>
      <c r="P101" s="25"/>
      <c r="Q101" s="18"/>
      <c r="R101" s="7"/>
      <c r="S101" s="6"/>
      <c r="T101" s="7"/>
      <c r="U101" s="6"/>
      <c r="V101" s="25"/>
      <c r="W101" s="18"/>
      <c r="X101" s="7"/>
      <c r="Y101" s="6"/>
      <c r="Z101" s="7"/>
      <c r="AA101" s="6"/>
      <c r="AB101" s="7"/>
      <c r="AC101" s="46" t="str">
        <f t="shared" si="3"/>
        <v/>
      </c>
      <c r="AD101" s="67" t="str">
        <f t="shared" si="4"/>
        <v/>
      </c>
    </row>
    <row r="102" spans="2:30" hidden="1">
      <c r="B102" s="5">
        <v>95</v>
      </c>
      <c r="C102" s="141" t="str">
        <f>IF(例月報告!B101="","",例月報告!B101)</f>
        <v/>
      </c>
      <c r="D102" s="41"/>
      <c r="E102" s="24"/>
      <c r="F102" s="7"/>
      <c r="G102" s="6"/>
      <c r="H102" s="7"/>
      <c r="I102" s="6"/>
      <c r="J102" s="25"/>
      <c r="K102" s="24"/>
      <c r="L102" s="7"/>
      <c r="M102" s="18"/>
      <c r="N102" s="7"/>
      <c r="O102" s="6"/>
      <c r="P102" s="25"/>
      <c r="Q102" s="18"/>
      <c r="R102" s="7"/>
      <c r="S102" s="6"/>
      <c r="T102" s="7"/>
      <c r="U102" s="6"/>
      <c r="V102" s="25"/>
      <c r="W102" s="18"/>
      <c r="X102" s="7"/>
      <c r="Y102" s="6"/>
      <c r="Z102" s="7"/>
      <c r="AA102" s="6"/>
      <c r="AB102" s="7"/>
      <c r="AC102" s="46" t="str">
        <f t="shared" si="3"/>
        <v/>
      </c>
      <c r="AD102" s="67" t="str">
        <f t="shared" si="4"/>
        <v/>
      </c>
    </row>
    <row r="103" spans="2:30" hidden="1">
      <c r="B103" s="5">
        <v>96</v>
      </c>
      <c r="C103" s="141" t="str">
        <f>IF(例月報告!B102="","",例月報告!B102)</f>
        <v/>
      </c>
      <c r="D103" s="41"/>
      <c r="E103" s="24"/>
      <c r="F103" s="7"/>
      <c r="G103" s="6"/>
      <c r="H103" s="7"/>
      <c r="I103" s="6"/>
      <c r="J103" s="25"/>
      <c r="K103" s="24"/>
      <c r="L103" s="7"/>
      <c r="M103" s="18"/>
      <c r="N103" s="7"/>
      <c r="O103" s="6"/>
      <c r="P103" s="25"/>
      <c r="Q103" s="18"/>
      <c r="R103" s="7"/>
      <c r="S103" s="6"/>
      <c r="T103" s="7"/>
      <c r="U103" s="6"/>
      <c r="V103" s="25"/>
      <c r="W103" s="18"/>
      <c r="X103" s="7"/>
      <c r="Y103" s="6"/>
      <c r="Z103" s="7"/>
      <c r="AA103" s="6"/>
      <c r="AB103" s="7"/>
      <c r="AC103" s="46" t="str">
        <f t="shared" si="3"/>
        <v/>
      </c>
      <c r="AD103" s="67" t="str">
        <f t="shared" si="4"/>
        <v/>
      </c>
    </row>
    <row r="104" spans="2:30" hidden="1">
      <c r="B104" s="5">
        <v>97</v>
      </c>
      <c r="C104" s="141" t="str">
        <f>IF(例月報告!B103="","",例月報告!B103)</f>
        <v/>
      </c>
      <c r="D104" s="41"/>
      <c r="E104" s="24"/>
      <c r="F104" s="7"/>
      <c r="G104" s="6"/>
      <c r="H104" s="7"/>
      <c r="I104" s="6"/>
      <c r="J104" s="25"/>
      <c r="K104" s="24"/>
      <c r="L104" s="7"/>
      <c r="M104" s="18"/>
      <c r="N104" s="7"/>
      <c r="O104" s="6"/>
      <c r="P104" s="25"/>
      <c r="Q104" s="18"/>
      <c r="R104" s="7"/>
      <c r="S104" s="6"/>
      <c r="T104" s="7"/>
      <c r="U104" s="6"/>
      <c r="V104" s="25"/>
      <c r="W104" s="18"/>
      <c r="X104" s="7"/>
      <c r="Y104" s="6"/>
      <c r="Z104" s="7"/>
      <c r="AA104" s="6"/>
      <c r="AB104" s="7"/>
      <c r="AC104" s="46" t="str">
        <f t="shared" si="3"/>
        <v/>
      </c>
      <c r="AD104" s="67" t="str">
        <f t="shared" si="4"/>
        <v/>
      </c>
    </row>
    <row r="105" spans="2:30" hidden="1">
      <c r="B105" s="5">
        <v>98</v>
      </c>
      <c r="C105" s="141" t="str">
        <f>IF(例月報告!B104="","",例月報告!B104)</f>
        <v/>
      </c>
      <c r="D105" s="41"/>
      <c r="E105" s="24"/>
      <c r="F105" s="7"/>
      <c r="G105" s="6"/>
      <c r="H105" s="7"/>
      <c r="I105" s="6"/>
      <c r="J105" s="25"/>
      <c r="K105" s="24"/>
      <c r="L105" s="7"/>
      <c r="M105" s="18"/>
      <c r="N105" s="7"/>
      <c r="O105" s="6"/>
      <c r="P105" s="25"/>
      <c r="Q105" s="18"/>
      <c r="R105" s="7"/>
      <c r="S105" s="6"/>
      <c r="T105" s="7"/>
      <c r="U105" s="6"/>
      <c r="V105" s="25"/>
      <c r="W105" s="18"/>
      <c r="X105" s="7"/>
      <c r="Y105" s="6"/>
      <c r="Z105" s="7"/>
      <c r="AA105" s="6"/>
      <c r="AB105" s="7"/>
      <c r="AC105" s="46" t="str">
        <f t="shared" si="3"/>
        <v/>
      </c>
      <c r="AD105" s="67" t="str">
        <f t="shared" si="4"/>
        <v/>
      </c>
    </row>
    <row r="106" spans="2:30" hidden="1">
      <c r="B106" s="5">
        <v>99</v>
      </c>
      <c r="C106" s="141" t="str">
        <f>IF(例月報告!B105="","",例月報告!B105)</f>
        <v/>
      </c>
      <c r="D106" s="41"/>
      <c r="E106" s="24"/>
      <c r="F106" s="7"/>
      <c r="G106" s="6"/>
      <c r="H106" s="7"/>
      <c r="I106" s="6"/>
      <c r="J106" s="25"/>
      <c r="K106" s="24"/>
      <c r="L106" s="7"/>
      <c r="M106" s="18"/>
      <c r="N106" s="7"/>
      <c r="O106" s="6"/>
      <c r="P106" s="25"/>
      <c r="Q106" s="18"/>
      <c r="R106" s="7"/>
      <c r="S106" s="6"/>
      <c r="T106" s="7"/>
      <c r="U106" s="6"/>
      <c r="V106" s="25"/>
      <c r="W106" s="18"/>
      <c r="X106" s="7"/>
      <c r="Y106" s="6"/>
      <c r="Z106" s="7"/>
      <c r="AA106" s="6"/>
      <c r="AB106" s="7"/>
      <c r="AC106" s="46" t="str">
        <f t="shared" si="3"/>
        <v/>
      </c>
      <c r="AD106" s="67" t="str">
        <f t="shared" si="4"/>
        <v/>
      </c>
    </row>
    <row r="107" spans="2:30" hidden="1">
      <c r="B107" s="14">
        <v>100</v>
      </c>
      <c r="C107" s="144" t="str">
        <f>IF(例月報告!B106="","",例月報告!B106)</f>
        <v/>
      </c>
      <c r="D107" s="44"/>
      <c r="E107" s="30"/>
      <c r="F107" s="16"/>
      <c r="G107" s="15"/>
      <c r="H107" s="16"/>
      <c r="I107" s="15"/>
      <c r="J107" s="31"/>
      <c r="K107" s="30"/>
      <c r="L107" s="16"/>
      <c r="M107" s="21"/>
      <c r="N107" s="16"/>
      <c r="O107" s="15"/>
      <c r="P107" s="31"/>
      <c r="Q107" s="21"/>
      <c r="R107" s="16"/>
      <c r="S107" s="15"/>
      <c r="T107" s="16"/>
      <c r="U107" s="15"/>
      <c r="V107" s="31"/>
      <c r="W107" s="21"/>
      <c r="X107" s="16"/>
      <c r="Y107" s="15"/>
      <c r="Z107" s="16"/>
      <c r="AA107" s="15"/>
      <c r="AB107" s="16"/>
      <c r="AC107" s="46" t="str">
        <f t="shared" si="3"/>
        <v/>
      </c>
      <c r="AD107" s="67" t="str">
        <f t="shared" si="4"/>
        <v/>
      </c>
    </row>
    <row r="108" spans="2:30" hidden="1">
      <c r="B108" s="11">
        <v>101</v>
      </c>
      <c r="C108" s="143" t="str">
        <f>IF(例月報告!B107="","",例月報告!B107)</f>
        <v/>
      </c>
      <c r="D108" s="43"/>
      <c r="E108" s="28"/>
      <c r="F108" s="13"/>
      <c r="G108" s="12"/>
      <c r="H108" s="13"/>
      <c r="I108" s="12"/>
      <c r="J108" s="29"/>
      <c r="K108" s="28"/>
      <c r="L108" s="13"/>
      <c r="M108" s="20"/>
      <c r="N108" s="13"/>
      <c r="O108" s="12"/>
      <c r="P108" s="29"/>
      <c r="Q108" s="20"/>
      <c r="R108" s="13"/>
      <c r="S108" s="12"/>
      <c r="T108" s="13"/>
      <c r="U108" s="12"/>
      <c r="V108" s="29"/>
      <c r="W108" s="20"/>
      <c r="X108" s="13"/>
      <c r="Y108" s="12"/>
      <c r="Z108" s="13"/>
      <c r="AA108" s="12"/>
      <c r="AB108" s="13"/>
      <c r="AC108" s="46" t="str">
        <f t="shared" si="3"/>
        <v/>
      </c>
      <c r="AD108" s="67" t="str">
        <f t="shared" si="4"/>
        <v/>
      </c>
    </row>
    <row r="109" spans="2:30" hidden="1">
      <c r="B109" s="5">
        <v>102</v>
      </c>
      <c r="C109" s="141" t="str">
        <f>IF(例月報告!B108="","",例月報告!B108)</f>
        <v/>
      </c>
      <c r="D109" s="41"/>
      <c r="E109" s="24"/>
      <c r="F109" s="7"/>
      <c r="G109" s="6"/>
      <c r="H109" s="7"/>
      <c r="I109" s="6"/>
      <c r="J109" s="25"/>
      <c r="K109" s="24"/>
      <c r="L109" s="7"/>
      <c r="M109" s="18"/>
      <c r="N109" s="7"/>
      <c r="O109" s="6"/>
      <c r="P109" s="25"/>
      <c r="Q109" s="18"/>
      <c r="R109" s="7"/>
      <c r="S109" s="6"/>
      <c r="T109" s="7"/>
      <c r="U109" s="6"/>
      <c r="V109" s="25"/>
      <c r="W109" s="18"/>
      <c r="X109" s="7"/>
      <c r="Y109" s="6"/>
      <c r="Z109" s="7"/>
      <c r="AA109" s="6"/>
      <c r="AB109" s="7"/>
      <c r="AC109" s="46" t="str">
        <f t="shared" si="3"/>
        <v/>
      </c>
      <c r="AD109" s="67" t="str">
        <f t="shared" si="4"/>
        <v/>
      </c>
    </row>
    <row r="110" spans="2:30" hidden="1">
      <c r="B110" s="5">
        <v>103</v>
      </c>
      <c r="C110" s="141" t="str">
        <f>IF(例月報告!B109="","",例月報告!B109)</f>
        <v/>
      </c>
      <c r="D110" s="41"/>
      <c r="E110" s="24"/>
      <c r="F110" s="7"/>
      <c r="G110" s="6"/>
      <c r="H110" s="7"/>
      <c r="I110" s="6"/>
      <c r="J110" s="25"/>
      <c r="K110" s="24"/>
      <c r="L110" s="7"/>
      <c r="M110" s="18"/>
      <c r="N110" s="7"/>
      <c r="O110" s="6"/>
      <c r="P110" s="25"/>
      <c r="Q110" s="18"/>
      <c r="R110" s="7"/>
      <c r="S110" s="6"/>
      <c r="T110" s="7"/>
      <c r="U110" s="6"/>
      <c r="V110" s="25"/>
      <c r="W110" s="18"/>
      <c r="X110" s="7"/>
      <c r="Y110" s="6"/>
      <c r="Z110" s="7"/>
      <c r="AA110" s="6"/>
      <c r="AB110" s="7"/>
      <c r="AC110" s="46" t="str">
        <f t="shared" si="3"/>
        <v/>
      </c>
      <c r="AD110" s="67" t="str">
        <f t="shared" si="4"/>
        <v/>
      </c>
    </row>
    <row r="111" spans="2:30" hidden="1">
      <c r="B111" s="5">
        <v>104</v>
      </c>
      <c r="C111" s="141" t="str">
        <f>IF(例月報告!B110="","",例月報告!B110)</f>
        <v/>
      </c>
      <c r="D111" s="41"/>
      <c r="E111" s="24"/>
      <c r="F111" s="7"/>
      <c r="G111" s="6"/>
      <c r="H111" s="7"/>
      <c r="I111" s="6"/>
      <c r="J111" s="25"/>
      <c r="K111" s="24"/>
      <c r="L111" s="7"/>
      <c r="M111" s="18"/>
      <c r="N111" s="7"/>
      <c r="O111" s="6"/>
      <c r="P111" s="25"/>
      <c r="Q111" s="18"/>
      <c r="R111" s="7"/>
      <c r="S111" s="6"/>
      <c r="T111" s="7"/>
      <c r="U111" s="6"/>
      <c r="V111" s="25"/>
      <c r="W111" s="18"/>
      <c r="X111" s="7"/>
      <c r="Y111" s="6"/>
      <c r="Z111" s="7"/>
      <c r="AA111" s="6"/>
      <c r="AB111" s="7"/>
      <c r="AC111" s="46" t="str">
        <f t="shared" si="3"/>
        <v/>
      </c>
      <c r="AD111" s="67" t="str">
        <f t="shared" si="4"/>
        <v/>
      </c>
    </row>
    <row r="112" spans="2:30" hidden="1">
      <c r="B112" s="5">
        <v>105</v>
      </c>
      <c r="C112" s="141" t="str">
        <f>IF(例月報告!B111="","",例月報告!B111)</f>
        <v/>
      </c>
      <c r="D112" s="41"/>
      <c r="E112" s="24"/>
      <c r="F112" s="7"/>
      <c r="G112" s="6"/>
      <c r="H112" s="7"/>
      <c r="I112" s="6"/>
      <c r="J112" s="25"/>
      <c r="K112" s="24"/>
      <c r="L112" s="7"/>
      <c r="M112" s="18"/>
      <c r="N112" s="7"/>
      <c r="O112" s="6"/>
      <c r="P112" s="25"/>
      <c r="Q112" s="18"/>
      <c r="R112" s="7"/>
      <c r="S112" s="6"/>
      <c r="T112" s="7"/>
      <c r="U112" s="6"/>
      <c r="V112" s="25"/>
      <c r="W112" s="18"/>
      <c r="X112" s="7"/>
      <c r="Y112" s="6"/>
      <c r="Z112" s="7"/>
      <c r="AA112" s="6"/>
      <c r="AB112" s="7"/>
      <c r="AC112" s="46" t="str">
        <f t="shared" si="3"/>
        <v/>
      </c>
      <c r="AD112" s="67" t="str">
        <f t="shared" si="4"/>
        <v/>
      </c>
    </row>
    <row r="113" spans="2:30" hidden="1">
      <c r="B113" s="5">
        <v>106</v>
      </c>
      <c r="C113" s="141" t="str">
        <f>IF(例月報告!B112="","",例月報告!B112)</f>
        <v/>
      </c>
      <c r="D113" s="41"/>
      <c r="E113" s="24"/>
      <c r="F113" s="7"/>
      <c r="G113" s="6"/>
      <c r="H113" s="7"/>
      <c r="I113" s="6"/>
      <c r="J113" s="25"/>
      <c r="K113" s="24"/>
      <c r="L113" s="7"/>
      <c r="M113" s="18"/>
      <c r="N113" s="7"/>
      <c r="O113" s="6"/>
      <c r="P113" s="25"/>
      <c r="Q113" s="18"/>
      <c r="R113" s="7"/>
      <c r="S113" s="6"/>
      <c r="T113" s="7"/>
      <c r="U113" s="6"/>
      <c r="V113" s="25"/>
      <c r="W113" s="18"/>
      <c r="X113" s="7"/>
      <c r="Y113" s="6"/>
      <c r="Z113" s="7"/>
      <c r="AA113" s="6"/>
      <c r="AB113" s="7"/>
      <c r="AC113" s="46" t="str">
        <f t="shared" si="3"/>
        <v/>
      </c>
      <c r="AD113" s="67" t="str">
        <f t="shared" si="4"/>
        <v/>
      </c>
    </row>
    <row r="114" spans="2:30" hidden="1">
      <c r="B114" s="5">
        <v>107</v>
      </c>
      <c r="C114" s="141" t="str">
        <f>IF(例月報告!B113="","",例月報告!B113)</f>
        <v/>
      </c>
      <c r="D114" s="41"/>
      <c r="E114" s="24"/>
      <c r="F114" s="7"/>
      <c r="G114" s="6"/>
      <c r="H114" s="7"/>
      <c r="I114" s="6"/>
      <c r="J114" s="25"/>
      <c r="K114" s="24"/>
      <c r="L114" s="7"/>
      <c r="M114" s="18"/>
      <c r="N114" s="7"/>
      <c r="O114" s="6"/>
      <c r="P114" s="25"/>
      <c r="Q114" s="18"/>
      <c r="R114" s="7"/>
      <c r="S114" s="6"/>
      <c r="T114" s="7"/>
      <c r="U114" s="6"/>
      <c r="V114" s="25"/>
      <c r="W114" s="18"/>
      <c r="X114" s="7"/>
      <c r="Y114" s="6"/>
      <c r="Z114" s="7"/>
      <c r="AA114" s="6"/>
      <c r="AB114" s="7"/>
      <c r="AC114" s="46" t="str">
        <f t="shared" si="3"/>
        <v/>
      </c>
      <c r="AD114" s="67" t="str">
        <f t="shared" si="4"/>
        <v/>
      </c>
    </row>
    <row r="115" spans="2:30" hidden="1">
      <c r="B115" s="5">
        <v>108</v>
      </c>
      <c r="C115" s="141" t="str">
        <f>IF(例月報告!B114="","",例月報告!B114)</f>
        <v/>
      </c>
      <c r="D115" s="41"/>
      <c r="E115" s="24"/>
      <c r="F115" s="7"/>
      <c r="G115" s="6"/>
      <c r="H115" s="7"/>
      <c r="I115" s="6"/>
      <c r="J115" s="25"/>
      <c r="K115" s="24"/>
      <c r="L115" s="7"/>
      <c r="M115" s="18"/>
      <c r="N115" s="7"/>
      <c r="O115" s="6"/>
      <c r="P115" s="25"/>
      <c r="Q115" s="18"/>
      <c r="R115" s="7"/>
      <c r="S115" s="6"/>
      <c r="T115" s="7"/>
      <c r="U115" s="6"/>
      <c r="V115" s="25"/>
      <c r="W115" s="18"/>
      <c r="X115" s="7"/>
      <c r="Y115" s="6"/>
      <c r="Z115" s="7"/>
      <c r="AA115" s="6"/>
      <c r="AB115" s="7"/>
      <c r="AC115" s="46" t="str">
        <f t="shared" si="3"/>
        <v/>
      </c>
      <c r="AD115" s="67" t="str">
        <f t="shared" si="4"/>
        <v/>
      </c>
    </row>
    <row r="116" spans="2:30" hidden="1">
      <c r="B116" s="5">
        <v>109</v>
      </c>
      <c r="C116" s="141" t="str">
        <f>IF(例月報告!B115="","",例月報告!B115)</f>
        <v/>
      </c>
      <c r="D116" s="41"/>
      <c r="E116" s="24"/>
      <c r="F116" s="7"/>
      <c r="G116" s="6"/>
      <c r="H116" s="7"/>
      <c r="I116" s="6"/>
      <c r="J116" s="25"/>
      <c r="K116" s="24"/>
      <c r="L116" s="7"/>
      <c r="M116" s="18"/>
      <c r="N116" s="7"/>
      <c r="O116" s="6"/>
      <c r="P116" s="25"/>
      <c r="Q116" s="18"/>
      <c r="R116" s="7"/>
      <c r="S116" s="6"/>
      <c r="T116" s="7"/>
      <c r="U116" s="6"/>
      <c r="V116" s="25"/>
      <c r="W116" s="18"/>
      <c r="X116" s="7"/>
      <c r="Y116" s="6"/>
      <c r="Z116" s="7"/>
      <c r="AA116" s="6"/>
      <c r="AB116" s="7"/>
      <c r="AC116" s="46" t="str">
        <f t="shared" si="3"/>
        <v/>
      </c>
      <c r="AD116" s="67" t="str">
        <f t="shared" si="4"/>
        <v/>
      </c>
    </row>
    <row r="117" spans="2:30" hidden="1">
      <c r="B117" s="14">
        <v>110</v>
      </c>
      <c r="C117" s="144" t="str">
        <f>IF(例月報告!B116="","",例月報告!B116)</f>
        <v/>
      </c>
      <c r="D117" s="44"/>
      <c r="E117" s="30"/>
      <c r="F117" s="16"/>
      <c r="G117" s="15"/>
      <c r="H117" s="16"/>
      <c r="I117" s="15"/>
      <c r="J117" s="31"/>
      <c r="K117" s="30"/>
      <c r="L117" s="16"/>
      <c r="M117" s="21"/>
      <c r="N117" s="16"/>
      <c r="O117" s="15"/>
      <c r="P117" s="31"/>
      <c r="Q117" s="21"/>
      <c r="R117" s="16"/>
      <c r="S117" s="15"/>
      <c r="T117" s="16"/>
      <c r="U117" s="15"/>
      <c r="V117" s="31"/>
      <c r="W117" s="21"/>
      <c r="X117" s="16"/>
      <c r="Y117" s="15"/>
      <c r="Z117" s="16"/>
      <c r="AA117" s="15"/>
      <c r="AB117" s="16"/>
      <c r="AC117" s="46" t="str">
        <f t="shared" si="3"/>
        <v/>
      </c>
      <c r="AD117" s="67" t="str">
        <f t="shared" si="4"/>
        <v/>
      </c>
    </row>
    <row r="118" spans="2:30" hidden="1">
      <c r="B118" s="2">
        <v>111</v>
      </c>
      <c r="C118" s="140" t="str">
        <f>IF(例月報告!B117="","",例月報告!B117)</f>
        <v/>
      </c>
      <c r="D118" s="40"/>
      <c r="E118" s="22"/>
      <c r="F118" s="4"/>
      <c r="G118" s="3"/>
      <c r="H118" s="4"/>
      <c r="I118" s="3"/>
      <c r="J118" s="23"/>
      <c r="K118" s="22"/>
      <c r="L118" s="4"/>
      <c r="M118" s="17"/>
      <c r="N118" s="4"/>
      <c r="O118" s="3"/>
      <c r="P118" s="23"/>
      <c r="Q118" s="17"/>
      <c r="R118" s="4"/>
      <c r="S118" s="3"/>
      <c r="T118" s="4"/>
      <c r="U118" s="3"/>
      <c r="V118" s="23"/>
      <c r="W118" s="17"/>
      <c r="X118" s="4"/>
      <c r="Y118" s="3"/>
      <c r="Z118" s="4"/>
      <c r="AA118" s="3"/>
      <c r="AB118" s="4"/>
      <c r="AC118" s="46" t="str">
        <f t="shared" si="3"/>
        <v/>
      </c>
      <c r="AD118" s="67" t="str">
        <f t="shared" si="4"/>
        <v/>
      </c>
    </row>
    <row r="119" spans="2:30" hidden="1">
      <c r="B119" s="5">
        <v>112</v>
      </c>
      <c r="C119" s="141" t="str">
        <f>IF(例月報告!B118="","",例月報告!B118)</f>
        <v/>
      </c>
      <c r="D119" s="41"/>
      <c r="E119" s="24"/>
      <c r="F119" s="7"/>
      <c r="G119" s="6"/>
      <c r="H119" s="7"/>
      <c r="I119" s="6"/>
      <c r="J119" s="25"/>
      <c r="K119" s="24"/>
      <c r="L119" s="7"/>
      <c r="M119" s="18"/>
      <c r="N119" s="7"/>
      <c r="O119" s="6"/>
      <c r="P119" s="25"/>
      <c r="Q119" s="18"/>
      <c r="R119" s="7"/>
      <c r="S119" s="6"/>
      <c r="T119" s="7"/>
      <c r="U119" s="6"/>
      <c r="V119" s="25"/>
      <c r="W119" s="18"/>
      <c r="X119" s="7"/>
      <c r="Y119" s="6"/>
      <c r="Z119" s="7"/>
      <c r="AA119" s="6"/>
      <c r="AB119" s="7"/>
      <c r="AC119" s="46" t="str">
        <f t="shared" si="3"/>
        <v/>
      </c>
      <c r="AD119" s="67" t="str">
        <f t="shared" si="4"/>
        <v/>
      </c>
    </row>
    <row r="120" spans="2:30" hidden="1">
      <c r="B120" s="5">
        <v>113</v>
      </c>
      <c r="C120" s="141" t="str">
        <f>IF(例月報告!B119="","",例月報告!B119)</f>
        <v/>
      </c>
      <c r="D120" s="41"/>
      <c r="E120" s="24"/>
      <c r="F120" s="7"/>
      <c r="G120" s="6"/>
      <c r="H120" s="7"/>
      <c r="I120" s="6"/>
      <c r="J120" s="25"/>
      <c r="K120" s="24"/>
      <c r="L120" s="7"/>
      <c r="M120" s="18"/>
      <c r="N120" s="7"/>
      <c r="O120" s="6"/>
      <c r="P120" s="25"/>
      <c r="Q120" s="18"/>
      <c r="R120" s="7"/>
      <c r="S120" s="6"/>
      <c r="T120" s="7"/>
      <c r="U120" s="6"/>
      <c r="V120" s="25"/>
      <c r="W120" s="18"/>
      <c r="X120" s="7"/>
      <c r="Y120" s="6"/>
      <c r="Z120" s="7"/>
      <c r="AA120" s="6"/>
      <c r="AB120" s="7"/>
      <c r="AC120" s="46" t="str">
        <f t="shared" si="3"/>
        <v/>
      </c>
      <c r="AD120" s="67" t="str">
        <f t="shared" si="4"/>
        <v/>
      </c>
    </row>
    <row r="121" spans="2:30" hidden="1">
      <c r="B121" s="5">
        <v>114</v>
      </c>
      <c r="C121" s="141" t="str">
        <f>IF(例月報告!B120="","",例月報告!B120)</f>
        <v/>
      </c>
      <c r="D121" s="41"/>
      <c r="E121" s="24"/>
      <c r="F121" s="7"/>
      <c r="G121" s="6"/>
      <c r="H121" s="7"/>
      <c r="I121" s="6"/>
      <c r="J121" s="25"/>
      <c r="K121" s="24"/>
      <c r="L121" s="7"/>
      <c r="M121" s="18"/>
      <c r="N121" s="7"/>
      <c r="O121" s="6"/>
      <c r="P121" s="25"/>
      <c r="Q121" s="18"/>
      <c r="R121" s="7"/>
      <c r="S121" s="6"/>
      <c r="T121" s="7"/>
      <c r="U121" s="6"/>
      <c r="V121" s="25"/>
      <c r="W121" s="18"/>
      <c r="X121" s="7"/>
      <c r="Y121" s="6"/>
      <c r="Z121" s="7"/>
      <c r="AA121" s="6"/>
      <c r="AB121" s="7"/>
      <c r="AC121" s="46" t="str">
        <f t="shared" si="3"/>
        <v/>
      </c>
      <c r="AD121" s="67" t="str">
        <f t="shared" si="4"/>
        <v/>
      </c>
    </row>
    <row r="122" spans="2:30" hidden="1">
      <c r="B122" s="5">
        <v>115</v>
      </c>
      <c r="C122" s="141" t="str">
        <f>IF(例月報告!B121="","",例月報告!B121)</f>
        <v/>
      </c>
      <c r="D122" s="41"/>
      <c r="E122" s="24"/>
      <c r="F122" s="7"/>
      <c r="G122" s="6"/>
      <c r="H122" s="7"/>
      <c r="I122" s="6"/>
      <c r="J122" s="25"/>
      <c r="K122" s="24"/>
      <c r="L122" s="7"/>
      <c r="M122" s="18"/>
      <c r="N122" s="7"/>
      <c r="O122" s="6"/>
      <c r="P122" s="25"/>
      <c r="Q122" s="18"/>
      <c r="R122" s="7"/>
      <c r="S122" s="6"/>
      <c r="T122" s="7"/>
      <c r="U122" s="6"/>
      <c r="V122" s="25"/>
      <c r="W122" s="18"/>
      <c r="X122" s="7"/>
      <c r="Y122" s="6"/>
      <c r="Z122" s="7"/>
      <c r="AA122" s="6"/>
      <c r="AB122" s="7"/>
      <c r="AC122" s="46" t="str">
        <f t="shared" si="3"/>
        <v/>
      </c>
      <c r="AD122" s="67" t="str">
        <f t="shared" si="4"/>
        <v/>
      </c>
    </row>
    <row r="123" spans="2:30" hidden="1">
      <c r="B123" s="5">
        <v>116</v>
      </c>
      <c r="C123" s="141" t="str">
        <f>IF(例月報告!B122="","",例月報告!B122)</f>
        <v/>
      </c>
      <c r="D123" s="41"/>
      <c r="E123" s="24"/>
      <c r="F123" s="7"/>
      <c r="G123" s="6"/>
      <c r="H123" s="7"/>
      <c r="I123" s="6"/>
      <c r="J123" s="25"/>
      <c r="K123" s="24"/>
      <c r="L123" s="7"/>
      <c r="M123" s="18"/>
      <c r="N123" s="7"/>
      <c r="O123" s="6"/>
      <c r="P123" s="25"/>
      <c r="Q123" s="18"/>
      <c r="R123" s="7"/>
      <c r="S123" s="6"/>
      <c r="T123" s="7"/>
      <c r="U123" s="6"/>
      <c r="V123" s="25"/>
      <c r="W123" s="18"/>
      <c r="X123" s="7"/>
      <c r="Y123" s="6"/>
      <c r="Z123" s="7"/>
      <c r="AA123" s="6"/>
      <c r="AB123" s="7"/>
      <c r="AC123" s="46" t="str">
        <f t="shared" si="3"/>
        <v/>
      </c>
      <c r="AD123" s="67" t="str">
        <f t="shared" si="4"/>
        <v/>
      </c>
    </row>
    <row r="124" spans="2:30" hidden="1">
      <c r="B124" s="5">
        <v>117</v>
      </c>
      <c r="C124" s="141" t="str">
        <f>IF(例月報告!B123="","",例月報告!B123)</f>
        <v/>
      </c>
      <c r="D124" s="41"/>
      <c r="E124" s="24"/>
      <c r="F124" s="7"/>
      <c r="G124" s="6"/>
      <c r="H124" s="7"/>
      <c r="I124" s="6"/>
      <c r="J124" s="25"/>
      <c r="K124" s="24"/>
      <c r="L124" s="7"/>
      <c r="M124" s="18"/>
      <c r="N124" s="7"/>
      <c r="O124" s="6"/>
      <c r="P124" s="25"/>
      <c r="Q124" s="18"/>
      <c r="R124" s="7"/>
      <c r="S124" s="6"/>
      <c r="T124" s="7"/>
      <c r="U124" s="6"/>
      <c r="V124" s="25"/>
      <c r="W124" s="18"/>
      <c r="X124" s="7"/>
      <c r="Y124" s="6"/>
      <c r="Z124" s="7"/>
      <c r="AA124" s="6"/>
      <c r="AB124" s="7"/>
      <c r="AC124" s="46" t="str">
        <f t="shared" si="3"/>
        <v/>
      </c>
      <c r="AD124" s="67" t="str">
        <f t="shared" si="4"/>
        <v/>
      </c>
    </row>
    <row r="125" spans="2:30" hidden="1">
      <c r="B125" s="5">
        <v>118</v>
      </c>
      <c r="C125" s="141" t="str">
        <f>IF(例月報告!B124="","",例月報告!B124)</f>
        <v/>
      </c>
      <c r="D125" s="41"/>
      <c r="E125" s="24"/>
      <c r="F125" s="7"/>
      <c r="G125" s="6"/>
      <c r="H125" s="7"/>
      <c r="I125" s="6"/>
      <c r="J125" s="25"/>
      <c r="K125" s="24"/>
      <c r="L125" s="7"/>
      <c r="M125" s="18"/>
      <c r="N125" s="7"/>
      <c r="O125" s="6"/>
      <c r="P125" s="25"/>
      <c r="Q125" s="18"/>
      <c r="R125" s="7"/>
      <c r="S125" s="6"/>
      <c r="T125" s="7"/>
      <c r="U125" s="6"/>
      <c r="V125" s="25"/>
      <c r="W125" s="18"/>
      <c r="X125" s="7"/>
      <c r="Y125" s="6"/>
      <c r="Z125" s="7"/>
      <c r="AA125" s="6"/>
      <c r="AB125" s="7"/>
      <c r="AC125" s="46" t="str">
        <f t="shared" si="3"/>
        <v/>
      </c>
      <c r="AD125" s="67" t="str">
        <f t="shared" si="4"/>
        <v/>
      </c>
    </row>
    <row r="126" spans="2:30" hidden="1">
      <c r="B126" s="5">
        <v>119</v>
      </c>
      <c r="C126" s="141" t="str">
        <f>IF(例月報告!B125="","",例月報告!B125)</f>
        <v/>
      </c>
      <c r="D126" s="41"/>
      <c r="E126" s="24"/>
      <c r="F126" s="7"/>
      <c r="G126" s="6"/>
      <c r="H126" s="7"/>
      <c r="I126" s="6"/>
      <c r="J126" s="25"/>
      <c r="K126" s="24"/>
      <c r="L126" s="7"/>
      <c r="M126" s="18"/>
      <c r="N126" s="7"/>
      <c r="O126" s="6"/>
      <c r="P126" s="25"/>
      <c r="Q126" s="18"/>
      <c r="R126" s="7"/>
      <c r="S126" s="6"/>
      <c r="T126" s="7"/>
      <c r="U126" s="6"/>
      <c r="V126" s="25"/>
      <c r="W126" s="18"/>
      <c r="X126" s="7"/>
      <c r="Y126" s="6"/>
      <c r="Z126" s="7"/>
      <c r="AA126" s="6"/>
      <c r="AB126" s="7"/>
      <c r="AC126" s="46" t="str">
        <f t="shared" si="3"/>
        <v/>
      </c>
      <c r="AD126" s="67" t="str">
        <f t="shared" si="4"/>
        <v/>
      </c>
    </row>
    <row r="127" spans="2:30" hidden="1">
      <c r="B127" s="8">
        <v>120</v>
      </c>
      <c r="C127" s="142" t="str">
        <f>IF(例月報告!B126="","",例月報告!B126)</f>
        <v/>
      </c>
      <c r="D127" s="42"/>
      <c r="E127" s="26"/>
      <c r="F127" s="10"/>
      <c r="G127" s="9"/>
      <c r="H127" s="10"/>
      <c r="I127" s="9"/>
      <c r="J127" s="27"/>
      <c r="K127" s="26"/>
      <c r="L127" s="10"/>
      <c r="M127" s="19"/>
      <c r="N127" s="10"/>
      <c r="O127" s="9"/>
      <c r="P127" s="27"/>
      <c r="Q127" s="19"/>
      <c r="R127" s="10"/>
      <c r="S127" s="9"/>
      <c r="T127" s="10"/>
      <c r="U127" s="9"/>
      <c r="V127" s="27"/>
      <c r="W127" s="19"/>
      <c r="X127" s="10"/>
      <c r="Y127" s="9"/>
      <c r="Z127" s="10"/>
      <c r="AA127" s="9"/>
      <c r="AB127" s="10"/>
      <c r="AC127" s="46" t="str">
        <f t="shared" si="3"/>
        <v/>
      </c>
      <c r="AD127" s="67" t="str">
        <f t="shared" si="4"/>
        <v/>
      </c>
    </row>
    <row r="128" spans="2:30" hidden="1">
      <c r="B128" s="11">
        <v>121</v>
      </c>
      <c r="C128" s="143" t="str">
        <f>IF(例月報告!B127="","",例月報告!B127)</f>
        <v/>
      </c>
      <c r="D128" s="43"/>
      <c r="E128" s="28"/>
      <c r="F128" s="13"/>
      <c r="G128" s="12"/>
      <c r="H128" s="13"/>
      <c r="I128" s="12"/>
      <c r="J128" s="29"/>
      <c r="K128" s="28"/>
      <c r="L128" s="13"/>
      <c r="M128" s="20"/>
      <c r="N128" s="13"/>
      <c r="O128" s="12"/>
      <c r="P128" s="29"/>
      <c r="Q128" s="20"/>
      <c r="R128" s="13"/>
      <c r="S128" s="12"/>
      <c r="T128" s="13"/>
      <c r="U128" s="12"/>
      <c r="V128" s="29"/>
      <c r="W128" s="20"/>
      <c r="X128" s="13"/>
      <c r="Y128" s="12"/>
      <c r="Z128" s="13"/>
      <c r="AA128" s="12"/>
      <c r="AB128" s="13"/>
      <c r="AC128" s="46" t="str">
        <f t="shared" si="3"/>
        <v/>
      </c>
      <c r="AD128" s="67" t="str">
        <f t="shared" si="4"/>
        <v/>
      </c>
    </row>
    <row r="129" spans="2:30" hidden="1">
      <c r="B129" s="5">
        <v>122</v>
      </c>
      <c r="C129" s="141" t="str">
        <f>IF(例月報告!B128="","",例月報告!B128)</f>
        <v/>
      </c>
      <c r="D129" s="41"/>
      <c r="E129" s="24"/>
      <c r="F129" s="7"/>
      <c r="G129" s="6"/>
      <c r="H129" s="7"/>
      <c r="I129" s="6"/>
      <c r="J129" s="25"/>
      <c r="K129" s="24"/>
      <c r="L129" s="7"/>
      <c r="M129" s="18"/>
      <c r="N129" s="7"/>
      <c r="O129" s="6"/>
      <c r="P129" s="25"/>
      <c r="Q129" s="18"/>
      <c r="R129" s="7"/>
      <c r="S129" s="6"/>
      <c r="T129" s="7"/>
      <c r="U129" s="6"/>
      <c r="V129" s="25"/>
      <c r="W129" s="18"/>
      <c r="X129" s="7"/>
      <c r="Y129" s="6"/>
      <c r="Z129" s="7"/>
      <c r="AA129" s="6"/>
      <c r="AB129" s="7"/>
      <c r="AC129" s="46" t="str">
        <f t="shared" si="3"/>
        <v/>
      </c>
      <c r="AD129" s="67" t="str">
        <f t="shared" si="4"/>
        <v/>
      </c>
    </row>
    <row r="130" spans="2:30" hidden="1">
      <c r="B130" s="5">
        <v>123</v>
      </c>
      <c r="C130" s="141" t="str">
        <f>IF(例月報告!B129="","",例月報告!B129)</f>
        <v/>
      </c>
      <c r="D130" s="41"/>
      <c r="E130" s="24"/>
      <c r="F130" s="7"/>
      <c r="G130" s="6"/>
      <c r="H130" s="7"/>
      <c r="I130" s="6"/>
      <c r="J130" s="25"/>
      <c r="K130" s="24"/>
      <c r="L130" s="7"/>
      <c r="M130" s="18"/>
      <c r="N130" s="7"/>
      <c r="O130" s="6"/>
      <c r="P130" s="25"/>
      <c r="Q130" s="18"/>
      <c r="R130" s="7"/>
      <c r="S130" s="6"/>
      <c r="T130" s="7"/>
      <c r="U130" s="6"/>
      <c r="V130" s="25"/>
      <c r="W130" s="18"/>
      <c r="X130" s="7"/>
      <c r="Y130" s="6"/>
      <c r="Z130" s="7"/>
      <c r="AA130" s="6"/>
      <c r="AB130" s="7"/>
      <c r="AC130" s="46" t="str">
        <f t="shared" si="3"/>
        <v/>
      </c>
      <c r="AD130" s="67" t="str">
        <f t="shared" si="4"/>
        <v/>
      </c>
    </row>
    <row r="131" spans="2:30" hidden="1">
      <c r="B131" s="5">
        <v>124</v>
      </c>
      <c r="C131" s="141" t="str">
        <f>IF(例月報告!B130="","",例月報告!B130)</f>
        <v/>
      </c>
      <c r="D131" s="41"/>
      <c r="E131" s="24"/>
      <c r="F131" s="7"/>
      <c r="G131" s="6"/>
      <c r="H131" s="7"/>
      <c r="I131" s="6"/>
      <c r="J131" s="25"/>
      <c r="K131" s="24"/>
      <c r="L131" s="7"/>
      <c r="M131" s="18"/>
      <c r="N131" s="7"/>
      <c r="O131" s="6"/>
      <c r="P131" s="25"/>
      <c r="Q131" s="18"/>
      <c r="R131" s="7"/>
      <c r="S131" s="6"/>
      <c r="T131" s="7"/>
      <c r="U131" s="6"/>
      <c r="V131" s="25"/>
      <c r="W131" s="18"/>
      <c r="X131" s="7"/>
      <c r="Y131" s="6"/>
      <c r="Z131" s="7"/>
      <c r="AA131" s="6"/>
      <c r="AB131" s="7"/>
      <c r="AC131" s="46" t="str">
        <f t="shared" si="3"/>
        <v/>
      </c>
      <c r="AD131" s="67" t="str">
        <f t="shared" si="4"/>
        <v/>
      </c>
    </row>
    <row r="132" spans="2:30" hidden="1">
      <c r="B132" s="5">
        <v>125</v>
      </c>
      <c r="C132" s="141" t="str">
        <f>IF(例月報告!B131="","",例月報告!B131)</f>
        <v/>
      </c>
      <c r="D132" s="41"/>
      <c r="E132" s="24"/>
      <c r="F132" s="7"/>
      <c r="G132" s="6"/>
      <c r="H132" s="7"/>
      <c r="I132" s="6"/>
      <c r="J132" s="25"/>
      <c r="K132" s="24"/>
      <c r="L132" s="7"/>
      <c r="M132" s="18"/>
      <c r="N132" s="7"/>
      <c r="O132" s="6"/>
      <c r="P132" s="25"/>
      <c r="Q132" s="18"/>
      <c r="R132" s="7"/>
      <c r="S132" s="6"/>
      <c r="T132" s="7"/>
      <c r="U132" s="6"/>
      <c r="V132" s="25"/>
      <c r="W132" s="18"/>
      <c r="X132" s="7"/>
      <c r="Y132" s="6"/>
      <c r="Z132" s="7"/>
      <c r="AA132" s="6"/>
      <c r="AB132" s="7"/>
      <c r="AC132" s="46" t="str">
        <f t="shared" si="3"/>
        <v/>
      </c>
      <c r="AD132" s="67" t="str">
        <f t="shared" si="4"/>
        <v/>
      </c>
    </row>
    <row r="133" spans="2:30" hidden="1">
      <c r="B133" s="5">
        <v>126</v>
      </c>
      <c r="C133" s="141" t="str">
        <f>IF(例月報告!B132="","",例月報告!B132)</f>
        <v/>
      </c>
      <c r="D133" s="41"/>
      <c r="E133" s="24"/>
      <c r="F133" s="7"/>
      <c r="G133" s="6"/>
      <c r="H133" s="7"/>
      <c r="I133" s="6"/>
      <c r="J133" s="25"/>
      <c r="K133" s="24"/>
      <c r="L133" s="7"/>
      <c r="M133" s="18"/>
      <c r="N133" s="7"/>
      <c r="O133" s="6"/>
      <c r="P133" s="25"/>
      <c r="Q133" s="18"/>
      <c r="R133" s="7"/>
      <c r="S133" s="6"/>
      <c r="T133" s="7"/>
      <c r="U133" s="6"/>
      <c r="V133" s="25"/>
      <c r="W133" s="18"/>
      <c r="X133" s="7"/>
      <c r="Y133" s="6"/>
      <c r="Z133" s="7"/>
      <c r="AA133" s="6"/>
      <c r="AB133" s="7"/>
      <c r="AC133" s="46" t="str">
        <f t="shared" si="3"/>
        <v/>
      </c>
      <c r="AD133" s="67" t="str">
        <f t="shared" si="4"/>
        <v/>
      </c>
    </row>
    <row r="134" spans="2:30" hidden="1">
      <c r="B134" s="5">
        <v>127</v>
      </c>
      <c r="C134" s="141" t="str">
        <f>IF(例月報告!B133="","",例月報告!B133)</f>
        <v/>
      </c>
      <c r="D134" s="41"/>
      <c r="E134" s="24"/>
      <c r="F134" s="7"/>
      <c r="G134" s="6"/>
      <c r="H134" s="7"/>
      <c r="I134" s="6"/>
      <c r="J134" s="25"/>
      <c r="K134" s="24"/>
      <c r="L134" s="7"/>
      <c r="M134" s="18"/>
      <c r="N134" s="7"/>
      <c r="O134" s="6"/>
      <c r="P134" s="25"/>
      <c r="Q134" s="18"/>
      <c r="R134" s="7"/>
      <c r="S134" s="6"/>
      <c r="T134" s="7"/>
      <c r="U134" s="6"/>
      <c r="V134" s="25"/>
      <c r="W134" s="18"/>
      <c r="X134" s="7"/>
      <c r="Y134" s="6"/>
      <c r="Z134" s="7"/>
      <c r="AA134" s="6"/>
      <c r="AB134" s="7"/>
      <c r="AC134" s="46" t="str">
        <f t="shared" si="3"/>
        <v/>
      </c>
      <c r="AD134" s="67" t="str">
        <f t="shared" si="4"/>
        <v/>
      </c>
    </row>
    <row r="135" spans="2:30" hidden="1">
      <c r="B135" s="5">
        <v>128</v>
      </c>
      <c r="C135" s="141" t="str">
        <f>IF(例月報告!B134="","",例月報告!B134)</f>
        <v/>
      </c>
      <c r="D135" s="41"/>
      <c r="E135" s="24"/>
      <c r="F135" s="7"/>
      <c r="G135" s="6"/>
      <c r="H135" s="7"/>
      <c r="I135" s="6"/>
      <c r="J135" s="25"/>
      <c r="K135" s="24"/>
      <c r="L135" s="7"/>
      <c r="M135" s="18"/>
      <c r="N135" s="7"/>
      <c r="O135" s="6"/>
      <c r="P135" s="25"/>
      <c r="Q135" s="18"/>
      <c r="R135" s="7"/>
      <c r="S135" s="6"/>
      <c r="T135" s="7"/>
      <c r="U135" s="6"/>
      <c r="V135" s="25"/>
      <c r="W135" s="18"/>
      <c r="X135" s="7"/>
      <c r="Y135" s="6"/>
      <c r="Z135" s="7"/>
      <c r="AA135" s="6"/>
      <c r="AB135" s="7"/>
      <c r="AC135" s="46" t="str">
        <f t="shared" si="3"/>
        <v/>
      </c>
      <c r="AD135" s="67" t="str">
        <f t="shared" si="4"/>
        <v/>
      </c>
    </row>
    <row r="136" spans="2:30" hidden="1">
      <c r="B136" s="5">
        <v>129</v>
      </c>
      <c r="C136" s="141" t="str">
        <f>IF(例月報告!B135="","",例月報告!B135)</f>
        <v/>
      </c>
      <c r="D136" s="41"/>
      <c r="E136" s="24"/>
      <c r="F136" s="7"/>
      <c r="G136" s="6"/>
      <c r="H136" s="7"/>
      <c r="I136" s="6"/>
      <c r="J136" s="25"/>
      <c r="K136" s="24"/>
      <c r="L136" s="7"/>
      <c r="M136" s="18"/>
      <c r="N136" s="7"/>
      <c r="O136" s="6"/>
      <c r="P136" s="25"/>
      <c r="Q136" s="18"/>
      <c r="R136" s="7"/>
      <c r="S136" s="6"/>
      <c r="T136" s="7"/>
      <c r="U136" s="6"/>
      <c r="V136" s="25"/>
      <c r="W136" s="18"/>
      <c r="X136" s="7"/>
      <c r="Y136" s="6"/>
      <c r="Z136" s="7"/>
      <c r="AA136" s="6"/>
      <c r="AB136" s="7"/>
      <c r="AC136" s="46" t="str">
        <f t="shared" si="3"/>
        <v/>
      </c>
      <c r="AD136" s="67" t="str">
        <f t="shared" si="4"/>
        <v/>
      </c>
    </row>
    <row r="137" spans="2:30" hidden="1">
      <c r="B137" s="14">
        <v>130</v>
      </c>
      <c r="C137" s="144" t="str">
        <f>IF(例月報告!B136="","",例月報告!B136)</f>
        <v/>
      </c>
      <c r="D137" s="44"/>
      <c r="E137" s="30"/>
      <c r="F137" s="16"/>
      <c r="G137" s="15"/>
      <c r="H137" s="16"/>
      <c r="I137" s="15"/>
      <c r="J137" s="31"/>
      <c r="K137" s="30"/>
      <c r="L137" s="16"/>
      <c r="M137" s="21"/>
      <c r="N137" s="16"/>
      <c r="O137" s="15"/>
      <c r="P137" s="31"/>
      <c r="Q137" s="21"/>
      <c r="R137" s="16"/>
      <c r="S137" s="15"/>
      <c r="T137" s="16"/>
      <c r="U137" s="15"/>
      <c r="V137" s="31"/>
      <c r="W137" s="21"/>
      <c r="X137" s="16"/>
      <c r="Y137" s="15"/>
      <c r="Z137" s="16"/>
      <c r="AA137" s="15"/>
      <c r="AB137" s="16"/>
      <c r="AC137" s="46" t="str">
        <f t="shared" ref="AC137:AC157" si="5">IF(COUNT($E137:$AB137)=0,"",COUNTIFS($E$7:$AB$7,"時間外",$E137:$AB137,"&gt;3.3334"))</f>
        <v/>
      </c>
      <c r="AD137" s="67" t="str">
        <f t="shared" ref="AD137:AD157" si="6">IF(F137="","",SUM(F137,H137,J137,L137,N137,P137,R137,T137,V137,X137,Z137,AB137))</f>
        <v/>
      </c>
    </row>
    <row r="138" spans="2:30" hidden="1">
      <c r="B138" s="2">
        <v>131</v>
      </c>
      <c r="C138" s="140" t="str">
        <f>IF(例月報告!B137="","",例月報告!B137)</f>
        <v/>
      </c>
      <c r="D138" s="40"/>
      <c r="E138" s="22"/>
      <c r="F138" s="4"/>
      <c r="G138" s="3"/>
      <c r="H138" s="4"/>
      <c r="I138" s="3"/>
      <c r="J138" s="23"/>
      <c r="K138" s="22"/>
      <c r="L138" s="4"/>
      <c r="M138" s="17"/>
      <c r="N138" s="4"/>
      <c r="O138" s="3"/>
      <c r="P138" s="23"/>
      <c r="Q138" s="17"/>
      <c r="R138" s="4"/>
      <c r="S138" s="3"/>
      <c r="T138" s="4"/>
      <c r="U138" s="3"/>
      <c r="V138" s="23"/>
      <c r="W138" s="17"/>
      <c r="X138" s="4"/>
      <c r="Y138" s="3"/>
      <c r="Z138" s="4"/>
      <c r="AA138" s="3"/>
      <c r="AB138" s="4"/>
      <c r="AC138" s="46" t="str">
        <f t="shared" si="5"/>
        <v/>
      </c>
      <c r="AD138" s="67" t="str">
        <f t="shared" si="6"/>
        <v/>
      </c>
    </row>
    <row r="139" spans="2:30" hidden="1">
      <c r="B139" s="5">
        <v>132</v>
      </c>
      <c r="C139" s="141" t="str">
        <f>IF(例月報告!B138="","",例月報告!B138)</f>
        <v/>
      </c>
      <c r="D139" s="41"/>
      <c r="E139" s="24"/>
      <c r="F139" s="7"/>
      <c r="G139" s="6"/>
      <c r="H139" s="7"/>
      <c r="I139" s="6"/>
      <c r="J139" s="25"/>
      <c r="K139" s="24"/>
      <c r="L139" s="7"/>
      <c r="M139" s="18"/>
      <c r="N139" s="7"/>
      <c r="O139" s="6"/>
      <c r="P139" s="25"/>
      <c r="Q139" s="18"/>
      <c r="R139" s="7"/>
      <c r="S139" s="6"/>
      <c r="T139" s="7"/>
      <c r="U139" s="6"/>
      <c r="V139" s="25"/>
      <c r="W139" s="18"/>
      <c r="X139" s="7"/>
      <c r="Y139" s="6"/>
      <c r="Z139" s="7"/>
      <c r="AA139" s="6"/>
      <c r="AB139" s="7"/>
      <c r="AC139" s="46" t="str">
        <f t="shared" si="5"/>
        <v/>
      </c>
      <c r="AD139" s="67" t="str">
        <f t="shared" si="6"/>
        <v/>
      </c>
    </row>
    <row r="140" spans="2:30" hidden="1">
      <c r="B140" s="5">
        <v>133</v>
      </c>
      <c r="C140" s="141" t="str">
        <f>IF(例月報告!B139="","",例月報告!B139)</f>
        <v/>
      </c>
      <c r="D140" s="41"/>
      <c r="E140" s="24"/>
      <c r="F140" s="7"/>
      <c r="G140" s="6"/>
      <c r="H140" s="7"/>
      <c r="I140" s="6"/>
      <c r="J140" s="25"/>
      <c r="K140" s="24"/>
      <c r="L140" s="7"/>
      <c r="M140" s="18"/>
      <c r="N140" s="7"/>
      <c r="O140" s="6"/>
      <c r="P140" s="25"/>
      <c r="Q140" s="18"/>
      <c r="R140" s="7"/>
      <c r="S140" s="6"/>
      <c r="T140" s="7"/>
      <c r="U140" s="6"/>
      <c r="V140" s="25"/>
      <c r="W140" s="18"/>
      <c r="X140" s="7"/>
      <c r="Y140" s="6"/>
      <c r="Z140" s="7"/>
      <c r="AA140" s="6"/>
      <c r="AB140" s="7"/>
      <c r="AC140" s="46" t="str">
        <f t="shared" si="5"/>
        <v/>
      </c>
      <c r="AD140" s="67" t="str">
        <f t="shared" si="6"/>
        <v/>
      </c>
    </row>
    <row r="141" spans="2:30" hidden="1">
      <c r="B141" s="5">
        <v>134</v>
      </c>
      <c r="C141" s="141" t="str">
        <f>IF(例月報告!B140="","",例月報告!B140)</f>
        <v/>
      </c>
      <c r="D141" s="41"/>
      <c r="E141" s="24"/>
      <c r="F141" s="7"/>
      <c r="G141" s="6"/>
      <c r="H141" s="7"/>
      <c r="I141" s="6"/>
      <c r="J141" s="25"/>
      <c r="K141" s="24"/>
      <c r="L141" s="7"/>
      <c r="M141" s="18"/>
      <c r="N141" s="7"/>
      <c r="O141" s="6"/>
      <c r="P141" s="25"/>
      <c r="Q141" s="18"/>
      <c r="R141" s="7"/>
      <c r="S141" s="6"/>
      <c r="T141" s="7"/>
      <c r="U141" s="6"/>
      <c r="V141" s="25"/>
      <c r="W141" s="18"/>
      <c r="X141" s="7"/>
      <c r="Y141" s="6"/>
      <c r="Z141" s="7"/>
      <c r="AA141" s="6"/>
      <c r="AB141" s="7"/>
      <c r="AC141" s="46" t="str">
        <f t="shared" si="5"/>
        <v/>
      </c>
      <c r="AD141" s="67" t="str">
        <f t="shared" si="6"/>
        <v/>
      </c>
    </row>
    <row r="142" spans="2:30" hidden="1">
      <c r="B142" s="5">
        <v>135</v>
      </c>
      <c r="C142" s="141" t="str">
        <f>IF(例月報告!B141="","",例月報告!B141)</f>
        <v/>
      </c>
      <c r="D142" s="41"/>
      <c r="E142" s="24"/>
      <c r="F142" s="7"/>
      <c r="G142" s="6"/>
      <c r="H142" s="7"/>
      <c r="I142" s="6"/>
      <c r="J142" s="25"/>
      <c r="K142" s="24"/>
      <c r="L142" s="7"/>
      <c r="M142" s="18"/>
      <c r="N142" s="7"/>
      <c r="O142" s="6"/>
      <c r="P142" s="25"/>
      <c r="Q142" s="18"/>
      <c r="R142" s="7"/>
      <c r="S142" s="6"/>
      <c r="T142" s="7"/>
      <c r="U142" s="6"/>
      <c r="V142" s="25"/>
      <c r="W142" s="18"/>
      <c r="X142" s="7"/>
      <c r="Y142" s="6"/>
      <c r="Z142" s="7"/>
      <c r="AA142" s="6"/>
      <c r="AB142" s="7"/>
      <c r="AC142" s="46" t="str">
        <f t="shared" si="5"/>
        <v/>
      </c>
      <c r="AD142" s="67" t="str">
        <f t="shared" si="6"/>
        <v/>
      </c>
    </row>
    <row r="143" spans="2:30" hidden="1">
      <c r="B143" s="5">
        <v>136</v>
      </c>
      <c r="C143" s="141" t="str">
        <f>IF(例月報告!B142="","",例月報告!B142)</f>
        <v/>
      </c>
      <c r="D143" s="41"/>
      <c r="E143" s="24"/>
      <c r="F143" s="7"/>
      <c r="G143" s="6"/>
      <c r="H143" s="7"/>
      <c r="I143" s="6"/>
      <c r="J143" s="25"/>
      <c r="K143" s="24"/>
      <c r="L143" s="7"/>
      <c r="M143" s="18"/>
      <c r="N143" s="7"/>
      <c r="O143" s="6"/>
      <c r="P143" s="25"/>
      <c r="Q143" s="18"/>
      <c r="R143" s="7"/>
      <c r="S143" s="6"/>
      <c r="T143" s="7"/>
      <c r="U143" s="6"/>
      <c r="V143" s="25"/>
      <c r="W143" s="18"/>
      <c r="X143" s="7"/>
      <c r="Y143" s="6"/>
      <c r="Z143" s="7"/>
      <c r="AA143" s="6"/>
      <c r="AB143" s="7"/>
      <c r="AC143" s="46" t="str">
        <f t="shared" si="5"/>
        <v/>
      </c>
      <c r="AD143" s="67" t="str">
        <f t="shared" si="6"/>
        <v/>
      </c>
    </row>
    <row r="144" spans="2:30" hidden="1">
      <c r="B144" s="5">
        <v>137</v>
      </c>
      <c r="C144" s="141" t="str">
        <f>IF(例月報告!B143="","",例月報告!B143)</f>
        <v/>
      </c>
      <c r="D144" s="41"/>
      <c r="E144" s="24"/>
      <c r="F144" s="7"/>
      <c r="G144" s="6"/>
      <c r="H144" s="7"/>
      <c r="I144" s="6"/>
      <c r="J144" s="25"/>
      <c r="K144" s="24"/>
      <c r="L144" s="7"/>
      <c r="M144" s="18"/>
      <c r="N144" s="7"/>
      <c r="O144" s="6"/>
      <c r="P144" s="25"/>
      <c r="Q144" s="18"/>
      <c r="R144" s="7"/>
      <c r="S144" s="6"/>
      <c r="T144" s="7"/>
      <c r="U144" s="6"/>
      <c r="V144" s="25"/>
      <c r="W144" s="18"/>
      <c r="X144" s="7"/>
      <c r="Y144" s="6"/>
      <c r="Z144" s="7"/>
      <c r="AA144" s="6"/>
      <c r="AB144" s="7"/>
      <c r="AC144" s="46" t="str">
        <f t="shared" si="5"/>
        <v/>
      </c>
      <c r="AD144" s="67" t="str">
        <f t="shared" si="6"/>
        <v/>
      </c>
    </row>
    <row r="145" spans="2:30" hidden="1">
      <c r="B145" s="5">
        <v>138</v>
      </c>
      <c r="C145" s="141" t="str">
        <f>IF(例月報告!B144="","",例月報告!B144)</f>
        <v/>
      </c>
      <c r="D145" s="41"/>
      <c r="E145" s="24"/>
      <c r="F145" s="7"/>
      <c r="G145" s="6"/>
      <c r="H145" s="7"/>
      <c r="I145" s="6"/>
      <c r="J145" s="25"/>
      <c r="K145" s="24"/>
      <c r="L145" s="7"/>
      <c r="M145" s="18"/>
      <c r="N145" s="7"/>
      <c r="O145" s="6"/>
      <c r="P145" s="25"/>
      <c r="Q145" s="18"/>
      <c r="R145" s="7"/>
      <c r="S145" s="6"/>
      <c r="T145" s="7"/>
      <c r="U145" s="6"/>
      <c r="V145" s="25"/>
      <c r="W145" s="18"/>
      <c r="X145" s="7"/>
      <c r="Y145" s="6"/>
      <c r="Z145" s="7"/>
      <c r="AA145" s="6"/>
      <c r="AB145" s="7"/>
      <c r="AC145" s="46" t="str">
        <f t="shared" si="5"/>
        <v/>
      </c>
      <c r="AD145" s="67" t="str">
        <f t="shared" si="6"/>
        <v/>
      </c>
    </row>
    <row r="146" spans="2:30" hidden="1">
      <c r="B146" s="5">
        <v>139</v>
      </c>
      <c r="C146" s="141" t="str">
        <f>IF(例月報告!B145="","",例月報告!B145)</f>
        <v/>
      </c>
      <c r="D146" s="41"/>
      <c r="E146" s="24"/>
      <c r="F146" s="7"/>
      <c r="G146" s="6"/>
      <c r="H146" s="7"/>
      <c r="I146" s="6"/>
      <c r="J146" s="25"/>
      <c r="K146" s="24"/>
      <c r="L146" s="7"/>
      <c r="M146" s="18"/>
      <c r="N146" s="7"/>
      <c r="O146" s="6"/>
      <c r="P146" s="25"/>
      <c r="Q146" s="18"/>
      <c r="R146" s="7"/>
      <c r="S146" s="6"/>
      <c r="T146" s="7"/>
      <c r="U146" s="6"/>
      <c r="V146" s="25"/>
      <c r="W146" s="18"/>
      <c r="X146" s="7"/>
      <c r="Y146" s="6"/>
      <c r="Z146" s="7"/>
      <c r="AA146" s="6"/>
      <c r="AB146" s="7"/>
      <c r="AC146" s="46" t="str">
        <f t="shared" si="5"/>
        <v/>
      </c>
      <c r="AD146" s="67" t="str">
        <f t="shared" si="6"/>
        <v/>
      </c>
    </row>
    <row r="147" spans="2:30" hidden="1">
      <c r="B147" s="8">
        <v>140</v>
      </c>
      <c r="C147" s="142" t="str">
        <f>IF(例月報告!B146="","",例月報告!B146)</f>
        <v/>
      </c>
      <c r="D147" s="42"/>
      <c r="E147" s="26"/>
      <c r="F147" s="10"/>
      <c r="G147" s="9"/>
      <c r="H147" s="10"/>
      <c r="I147" s="9"/>
      <c r="J147" s="27"/>
      <c r="K147" s="26"/>
      <c r="L147" s="10"/>
      <c r="M147" s="19"/>
      <c r="N147" s="10"/>
      <c r="O147" s="9"/>
      <c r="P147" s="27"/>
      <c r="Q147" s="19"/>
      <c r="R147" s="10"/>
      <c r="S147" s="9"/>
      <c r="T147" s="10"/>
      <c r="U147" s="9"/>
      <c r="V147" s="27"/>
      <c r="W147" s="19"/>
      <c r="X147" s="10"/>
      <c r="Y147" s="9"/>
      <c r="Z147" s="10"/>
      <c r="AA147" s="9"/>
      <c r="AB147" s="10"/>
      <c r="AC147" s="46" t="str">
        <f t="shared" si="5"/>
        <v/>
      </c>
      <c r="AD147" s="67" t="str">
        <f t="shared" si="6"/>
        <v/>
      </c>
    </row>
    <row r="148" spans="2:30" hidden="1">
      <c r="B148" s="11">
        <v>141</v>
      </c>
      <c r="C148" s="143" t="str">
        <f>IF(例月報告!B147="","",例月報告!B147)</f>
        <v/>
      </c>
      <c r="D148" s="43"/>
      <c r="E148" s="28"/>
      <c r="F148" s="13"/>
      <c r="G148" s="12"/>
      <c r="H148" s="13"/>
      <c r="I148" s="12"/>
      <c r="J148" s="29"/>
      <c r="K148" s="28"/>
      <c r="L148" s="13"/>
      <c r="M148" s="20"/>
      <c r="N148" s="13"/>
      <c r="O148" s="12"/>
      <c r="P148" s="29"/>
      <c r="Q148" s="20"/>
      <c r="R148" s="13"/>
      <c r="S148" s="12"/>
      <c r="T148" s="13"/>
      <c r="U148" s="12"/>
      <c r="V148" s="29"/>
      <c r="W148" s="20"/>
      <c r="X148" s="13"/>
      <c r="Y148" s="12"/>
      <c r="Z148" s="13"/>
      <c r="AA148" s="12"/>
      <c r="AB148" s="13"/>
      <c r="AC148" s="46" t="str">
        <f t="shared" si="5"/>
        <v/>
      </c>
      <c r="AD148" s="67" t="str">
        <f t="shared" si="6"/>
        <v/>
      </c>
    </row>
    <row r="149" spans="2:30" hidden="1">
      <c r="B149" s="5">
        <v>142</v>
      </c>
      <c r="C149" s="141" t="str">
        <f>IF(例月報告!B148="","",例月報告!B148)</f>
        <v/>
      </c>
      <c r="D149" s="41"/>
      <c r="E149" s="24"/>
      <c r="F149" s="7"/>
      <c r="G149" s="6"/>
      <c r="H149" s="7"/>
      <c r="I149" s="6"/>
      <c r="J149" s="25"/>
      <c r="K149" s="24"/>
      <c r="L149" s="7"/>
      <c r="M149" s="18"/>
      <c r="N149" s="7"/>
      <c r="O149" s="6"/>
      <c r="P149" s="25"/>
      <c r="Q149" s="18"/>
      <c r="R149" s="7"/>
      <c r="S149" s="6"/>
      <c r="T149" s="7"/>
      <c r="U149" s="6"/>
      <c r="V149" s="25"/>
      <c r="W149" s="18"/>
      <c r="X149" s="7"/>
      <c r="Y149" s="6"/>
      <c r="Z149" s="7"/>
      <c r="AA149" s="6"/>
      <c r="AB149" s="7"/>
      <c r="AC149" s="46" t="str">
        <f t="shared" si="5"/>
        <v/>
      </c>
      <c r="AD149" s="67" t="str">
        <f t="shared" si="6"/>
        <v/>
      </c>
    </row>
    <row r="150" spans="2:30" hidden="1">
      <c r="B150" s="5">
        <v>143</v>
      </c>
      <c r="C150" s="141" t="str">
        <f>IF(例月報告!B149="","",例月報告!B149)</f>
        <v/>
      </c>
      <c r="D150" s="41"/>
      <c r="E150" s="24"/>
      <c r="F150" s="7"/>
      <c r="G150" s="6"/>
      <c r="H150" s="7"/>
      <c r="I150" s="6"/>
      <c r="J150" s="25"/>
      <c r="K150" s="24"/>
      <c r="L150" s="7"/>
      <c r="M150" s="18"/>
      <c r="N150" s="7"/>
      <c r="O150" s="6"/>
      <c r="P150" s="25"/>
      <c r="Q150" s="18"/>
      <c r="R150" s="7"/>
      <c r="S150" s="6"/>
      <c r="T150" s="7"/>
      <c r="U150" s="6"/>
      <c r="V150" s="25"/>
      <c r="W150" s="18"/>
      <c r="X150" s="7"/>
      <c r="Y150" s="6"/>
      <c r="Z150" s="7"/>
      <c r="AA150" s="6"/>
      <c r="AB150" s="7"/>
      <c r="AC150" s="46" t="str">
        <f t="shared" si="5"/>
        <v/>
      </c>
      <c r="AD150" s="67" t="str">
        <f t="shared" si="6"/>
        <v/>
      </c>
    </row>
    <row r="151" spans="2:30" hidden="1">
      <c r="B151" s="5">
        <v>144</v>
      </c>
      <c r="C151" s="141" t="str">
        <f>IF(例月報告!B150="","",例月報告!B150)</f>
        <v/>
      </c>
      <c r="D151" s="41"/>
      <c r="E151" s="24"/>
      <c r="F151" s="7"/>
      <c r="G151" s="6"/>
      <c r="H151" s="7"/>
      <c r="I151" s="6"/>
      <c r="J151" s="25"/>
      <c r="K151" s="24"/>
      <c r="L151" s="7"/>
      <c r="M151" s="18"/>
      <c r="N151" s="7"/>
      <c r="O151" s="6"/>
      <c r="P151" s="25"/>
      <c r="Q151" s="18"/>
      <c r="R151" s="7"/>
      <c r="S151" s="6"/>
      <c r="T151" s="7"/>
      <c r="U151" s="6"/>
      <c r="V151" s="25"/>
      <c r="W151" s="18"/>
      <c r="X151" s="7"/>
      <c r="Y151" s="6"/>
      <c r="Z151" s="7"/>
      <c r="AA151" s="6"/>
      <c r="AB151" s="7"/>
      <c r="AC151" s="46" t="str">
        <f t="shared" si="5"/>
        <v/>
      </c>
      <c r="AD151" s="67" t="str">
        <f t="shared" si="6"/>
        <v/>
      </c>
    </row>
    <row r="152" spans="2:30" hidden="1">
      <c r="B152" s="5">
        <v>145</v>
      </c>
      <c r="C152" s="141" t="str">
        <f>IF(例月報告!B151="","",例月報告!B151)</f>
        <v/>
      </c>
      <c r="D152" s="41"/>
      <c r="E152" s="24"/>
      <c r="F152" s="7"/>
      <c r="G152" s="6"/>
      <c r="H152" s="7"/>
      <c r="I152" s="6"/>
      <c r="J152" s="25"/>
      <c r="K152" s="24"/>
      <c r="L152" s="7"/>
      <c r="M152" s="18"/>
      <c r="N152" s="7"/>
      <c r="O152" s="6"/>
      <c r="P152" s="25"/>
      <c r="Q152" s="18"/>
      <c r="R152" s="7"/>
      <c r="S152" s="6"/>
      <c r="T152" s="7"/>
      <c r="U152" s="6"/>
      <c r="V152" s="25"/>
      <c r="W152" s="18"/>
      <c r="X152" s="7"/>
      <c r="Y152" s="6"/>
      <c r="Z152" s="7"/>
      <c r="AA152" s="6"/>
      <c r="AB152" s="7"/>
      <c r="AC152" s="46" t="str">
        <f t="shared" si="5"/>
        <v/>
      </c>
      <c r="AD152" s="67" t="str">
        <f t="shared" si="6"/>
        <v/>
      </c>
    </row>
    <row r="153" spans="2:30" hidden="1">
      <c r="B153" s="5">
        <v>146</v>
      </c>
      <c r="C153" s="141" t="str">
        <f>IF(例月報告!B152="","",例月報告!B152)</f>
        <v/>
      </c>
      <c r="D153" s="41"/>
      <c r="E153" s="24"/>
      <c r="F153" s="7"/>
      <c r="G153" s="6"/>
      <c r="H153" s="7"/>
      <c r="I153" s="6"/>
      <c r="J153" s="25"/>
      <c r="K153" s="24"/>
      <c r="L153" s="7"/>
      <c r="M153" s="18"/>
      <c r="N153" s="7"/>
      <c r="O153" s="6"/>
      <c r="P153" s="25"/>
      <c r="Q153" s="18"/>
      <c r="R153" s="7"/>
      <c r="S153" s="6"/>
      <c r="T153" s="7"/>
      <c r="U153" s="6"/>
      <c r="V153" s="25"/>
      <c r="W153" s="18"/>
      <c r="X153" s="7"/>
      <c r="Y153" s="6"/>
      <c r="Z153" s="7"/>
      <c r="AA153" s="6"/>
      <c r="AB153" s="7"/>
      <c r="AC153" s="46" t="str">
        <f t="shared" si="5"/>
        <v/>
      </c>
      <c r="AD153" s="67" t="str">
        <f t="shared" si="6"/>
        <v/>
      </c>
    </row>
    <row r="154" spans="2:30" hidden="1">
      <c r="B154" s="5">
        <v>147</v>
      </c>
      <c r="C154" s="141" t="str">
        <f>IF(例月報告!B153="","",例月報告!B153)</f>
        <v/>
      </c>
      <c r="D154" s="41"/>
      <c r="E154" s="24"/>
      <c r="F154" s="7"/>
      <c r="G154" s="6"/>
      <c r="H154" s="7"/>
      <c r="I154" s="6"/>
      <c r="J154" s="25"/>
      <c r="K154" s="24"/>
      <c r="L154" s="7"/>
      <c r="M154" s="18"/>
      <c r="N154" s="7"/>
      <c r="O154" s="6"/>
      <c r="P154" s="25"/>
      <c r="Q154" s="18"/>
      <c r="R154" s="7"/>
      <c r="S154" s="6"/>
      <c r="T154" s="7"/>
      <c r="U154" s="6"/>
      <c r="V154" s="25"/>
      <c r="W154" s="18"/>
      <c r="X154" s="7"/>
      <c r="Y154" s="6"/>
      <c r="Z154" s="7"/>
      <c r="AA154" s="6"/>
      <c r="AB154" s="7"/>
      <c r="AC154" s="46" t="str">
        <f t="shared" si="5"/>
        <v/>
      </c>
      <c r="AD154" s="67" t="str">
        <f t="shared" si="6"/>
        <v/>
      </c>
    </row>
    <row r="155" spans="2:30" hidden="1">
      <c r="B155" s="5">
        <v>148</v>
      </c>
      <c r="C155" s="141" t="str">
        <f>IF(例月報告!B154="","",例月報告!B154)</f>
        <v/>
      </c>
      <c r="D155" s="41"/>
      <c r="E155" s="24"/>
      <c r="F155" s="7"/>
      <c r="G155" s="6"/>
      <c r="H155" s="7"/>
      <c r="I155" s="6"/>
      <c r="J155" s="25"/>
      <c r="K155" s="24"/>
      <c r="L155" s="7"/>
      <c r="M155" s="18"/>
      <c r="N155" s="7"/>
      <c r="O155" s="6"/>
      <c r="P155" s="25"/>
      <c r="Q155" s="18"/>
      <c r="R155" s="7"/>
      <c r="S155" s="6"/>
      <c r="T155" s="7"/>
      <c r="U155" s="6"/>
      <c r="V155" s="25"/>
      <c r="W155" s="18"/>
      <c r="X155" s="7"/>
      <c r="Y155" s="6"/>
      <c r="Z155" s="7"/>
      <c r="AA155" s="6"/>
      <c r="AB155" s="7"/>
      <c r="AC155" s="46" t="str">
        <f t="shared" si="5"/>
        <v/>
      </c>
      <c r="AD155" s="67" t="str">
        <f t="shared" si="6"/>
        <v/>
      </c>
    </row>
    <row r="156" spans="2:30" hidden="1">
      <c r="B156" s="5">
        <v>149</v>
      </c>
      <c r="C156" s="141" t="str">
        <f>IF(例月報告!B155="","",例月報告!B155)</f>
        <v/>
      </c>
      <c r="D156" s="41"/>
      <c r="E156" s="24"/>
      <c r="F156" s="7"/>
      <c r="G156" s="6"/>
      <c r="H156" s="7"/>
      <c r="I156" s="6"/>
      <c r="J156" s="25"/>
      <c r="K156" s="24"/>
      <c r="L156" s="7"/>
      <c r="M156" s="18"/>
      <c r="N156" s="7"/>
      <c r="O156" s="6"/>
      <c r="P156" s="25"/>
      <c r="Q156" s="18"/>
      <c r="R156" s="7"/>
      <c r="S156" s="6"/>
      <c r="T156" s="7"/>
      <c r="U156" s="6"/>
      <c r="V156" s="25"/>
      <c r="W156" s="18"/>
      <c r="X156" s="7"/>
      <c r="Y156" s="6"/>
      <c r="Z156" s="7"/>
      <c r="AA156" s="6"/>
      <c r="AB156" s="7"/>
      <c r="AC156" s="46" t="str">
        <f t="shared" si="5"/>
        <v/>
      </c>
      <c r="AD156" s="67" t="str">
        <f t="shared" si="6"/>
        <v/>
      </c>
    </row>
    <row r="157" spans="2:30" hidden="1">
      <c r="B157" s="14">
        <v>150</v>
      </c>
      <c r="C157" s="144" t="str">
        <f>IF(例月報告!B156="","",例月報告!B156)</f>
        <v/>
      </c>
      <c r="D157" s="44"/>
      <c r="E157" s="30"/>
      <c r="F157" s="16"/>
      <c r="G157" s="15"/>
      <c r="H157" s="16"/>
      <c r="I157" s="15"/>
      <c r="J157" s="31"/>
      <c r="K157" s="30"/>
      <c r="L157" s="16"/>
      <c r="M157" s="21"/>
      <c r="N157" s="16"/>
      <c r="O157" s="15"/>
      <c r="P157" s="31"/>
      <c r="Q157" s="21"/>
      <c r="R157" s="16"/>
      <c r="S157" s="15"/>
      <c r="T157" s="16"/>
      <c r="U157" s="15"/>
      <c r="V157" s="31"/>
      <c r="W157" s="21"/>
      <c r="X157" s="16"/>
      <c r="Y157" s="15"/>
      <c r="Z157" s="16"/>
      <c r="AA157" s="15"/>
      <c r="AB157" s="16"/>
      <c r="AC157" s="46" t="str">
        <f t="shared" si="5"/>
        <v/>
      </c>
      <c r="AD157" s="67" t="str">
        <f t="shared" si="6"/>
        <v/>
      </c>
    </row>
    <row r="201" spans="4:29" s="49" customFormat="1" ht="7.5">
      <c r="D201" s="48">
        <v>1.8750115740740743</v>
      </c>
      <c r="F201" s="49">
        <f t="array" ref="F201:F206">FREQUENCY(F$8:F$157,$D$201:$D$206)</f>
        <v>0</v>
      </c>
      <c r="H201" s="49">
        <f t="array" ref="H201:H206">FREQUENCY(H$8:H$157,$D$201:$D$206)</f>
        <v>0</v>
      </c>
      <c r="J201" s="49">
        <f t="array" ref="J201:J206">FREQUENCY(J$8:J$157,$D$201:$D$206)</f>
        <v>0</v>
      </c>
      <c r="L201" s="49">
        <f t="array" ref="L201:L206">FREQUENCY(L$8:L$157,$D$201:$D$206)</f>
        <v>0</v>
      </c>
      <c r="N201" s="49">
        <f t="array" ref="N201:N206">FREQUENCY(N$8:N$157,$D$201:$D$206)</f>
        <v>0</v>
      </c>
      <c r="P201" s="49">
        <f t="array" ref="P201:P206">FREQUENCY(P$8:P$157,$D$201:$D$206)</f>
        <v>0</v>
      </c>
      <c r="R201" s="49">
        <f t="array" ref="R201:R206">FREQUENCY(R$8:R$157,$D$201:$D$206)</f>
        <v>0</v>
      </c>
      <c r="T201" s="49">
        <f t="array" ref="T201:T206">FREQUENCY(T$8:T$157,$D$201:$D$206)</f>
        <v>0</v>
      </c>
      <c r="V201" s="49">
        <f t="array" ref="V201:V206">FREQUENCY(V$8:V$157,$D$201:$D$206)</f>
        <v>0</v>
      </c>
      <c r="X201" s="49">
        <f t="array" ref="X201:X206">FREQUENCY(X$8:X$157,$D$201:$D$206)</f>
        <v>0</v>
      </c>
      <c r="Z201" s="49">
        <f t="array" ref="Z201:Z206">FREQUENCY(Z$8:Z$157,$D$201:$D$206)</f>
        <v>0</v>
      </c>
      <c r="AB201" s="49">
        <f t="array" ref="AB201:AB206">FREQUENCY(AB$8:AB$157,$D$201:$D$206)</f>
        <v>0</v>
      </c>
      <c r="AC201" s="50"/>
    </row>
    <row r="202" spans="4:29" s="49" customFormat="1" ht="7.5">
      <c r="D202" s="48">
        <v>2.5000115740740743</v>
      </c>
      <c r="F202" s="49">
        <v>0</v>
      </c>
      <c r="H202" s="49">
        <v>0</v>
      </c>
      <c r="J202" s="49">
        <v>0</v>
      </c>
      <c r="L202" s="49">
        <v>0</v>
      </c>
      <c r="N202" s="49">
        <v>0</v>
      </c>
      <c r="P202" s="49">
        <v>0</v>
      </c>
      <c r="R202" s="49">
        <v>0</v>
      </c>
      <c r="T202" s="49">
        <v>0</v>
      </c>
      <c r="V202" s="49">
        <v>0</v>
      </c>
      <c r="X202" s="49">
        <v>0</v>
      </c>
      <c r="Z202" s="49">
        <v>0</v>
      </c>
      <c r="AB202" s="49">
        <v>0</v>
      </c>
      <c r="AC202" s="50"/>
    </row>
    <row r="203" spans="4:29" s="49" customFormat="1" ht="7.5">
      <c r="D203" s="48">
        <v>3.3333449074074073</v>
      </c>
      <c r="F203" s="49">
        <v>0</v>
      </c>
      <c r="H203" s="49">
        <v>0</v>
      </c>
      <c r="J203" s="49">
        <v>0</v>
      </c>
      <c r="L203" s="49">
        <v>0</v>
      </c>
      <c r="N203" s="49">
        <v>0</v>
      </c>
      <c r="P203" s="49">
        <v>0</v>
      </c>
      <c r="R203" s="49">
        <v>0</v>
      </c>
      <c r="T203" s="49">
        <v>0</v>
      </c>
      <c r="V203" s="49">
        <v>0</v>
      </c>
      <c r="X203" s="49">
        <v>0</v>
      </c>
      <c r="Z203" s="49">
        <v>0</v>
      </c>
      <c r="AB203" s="49">
        <v>0</v>
      </c>
      <c r="AC203" s="50"/>
    </row>
    <row r="204" spans="4:29" s="49" customFormat="1" ht="7.5">
      <c r="D204" s="48">
        <v>4.1666782407407403</v>
      </c>
      <c r="F204" s="49">
        <v>0</v>
      </c>
      <c r="H204" s="49">
        <v>0</v>
      </c>
      <c r="J204" s="49">
        <v>0</v>
      </c>
      <c r="L204" s="49">
        <v>0</v>
      </c>
      <c r="N204" s="49">
        <v>0</v>
      </c>
      <c r="P204" s="49">
        <v>0</v>
      </c>
      <c r="R204" s="49">
        <v>0</v>
      </c>
      <c r="T204" s="49">
        <v>0</v>
      </c>
      <c r="V204" s="49">
        <v>0</v>
      </c>
      <c r="X204" s="49">
        <v>0</v>
      </c>
      <c r="Z204" s="49">
        <v>0</v>
      </c>
      <c r="AB204" s="49">
        <v>0</v>
      </c>
    </row>
    <row r="205" spans="4:29" s="49" customFormat="1" ht="7.5">
      <c r="D205" s="48">
        <v>6.2500115740740743</v>
      </c>
      <c r="F205" s="49">
        <v>0</v>
      </c>
      <c r="H205" s="49">
        <v>0</v>
      </c>
      <c r="J205" s="49">
        <v>0</v>
      </c>
      <c r="L205" s="49">
        <v>0</v>
      </c>
      <c r="N205" s="49">
        <v>0</v>
      </c>
      <c r="P205" s="49">
        <v>0</v>
      </c>
      <c r="R205" s="49">
        <v>0</v>
      </c>
      <c r="T205" s="49">
        <v>0</v>
      </c>
      <c r="V205" s="49">
        <v>0</v>
      </c>
      <c r="X205" s="49">
        <v>0</v>
      </c>
      <c r="Z205" s="49">
        <v>0</v>
      </c>
      <c r="AB205" s="49">
        <v>0</v>
      </c>
      <c r="AC205" s="50"/>
    </row>
    <row r="206" spans="4:29" s="49" customFormat="1" ht="7.5">
      <c r="D206" s="48">
        <v>41.666655092592592</v>
      </c>
      <c r="F206" s="49">
        <v>0</v>
      </c>
      <c r="H206" s="49">
        <v>0</v>
      </c>
      <c r="J206" s="49">
        <v>0</v>
      </c>
      <c r="L206" s="49">
        <v>0</v>
      </c>
      <c r="N206" s="49">
        <v>0</v>
      </c>
      <c r="P206" s="49">
        <v>0</v>
      </c>
      <c r="R206" s="49">
        <v>0</v>
      </c>
      <c r="T206" s="49">
        <v>0</v>
      </c>
      <c r="V206" s="49">
        <v>0</v>
      </c>
      <c r="X206" s="49">
        <v>0</v>
      </c>
      <c r="Z206" s="49">
        <v>0</v>
      </c>
      <c r="AB206" s="49">
        <v>0</v>
      </c>
      <c r="AC206" s="50">
        <f>COUNTIF(AC$8:AC$157,"&gt;0")</f>
        <v>0</v>
      </c>
    </row>
    <row r="207" spans="4:29" s="49" customFormat="1" ht="7.5">
      <c r="F207" s="51" t="e">
        <f>AVERAGE(F8:F157)</f>
        <v>#DIV/0!</v>
      </c>
      <c r="H207" s="51" t="e">
        <f>AVERAGE(H8:H157)</f>
        <v>#DIV/0!</v>
      </c>
      <c r="J207" s="51" t="e">
        <f>AVERAGE(J8:J157)</f>
        <v>#DIV/0!</v>
      </c>
      <c r="L207" s="51" t="e">
        <f>AVERAGE(L8:L157)</f>
        <v>#DIV/0!</v>
      </c>
      <c r="N207" s="51" t="e">
        <f>AVERAGE(N8:N157)</f>
        <v>#DIV/0!</v>
      </c>
      <c r="P207" s="51" t="e">
        <f>AVERAGE(P8:P157)</f>
        <v>#DIV/0!</v>
      </c>
      <c r="R207" s="51" t="e">
        <f>AVERAGE(R8:R157)</f>
        <v>#DIV/0!</v>
      </c>
      <c r="T207" s="51" t="e">
        <f>AVERAGE(T8:T157)</f>
        <v>#DIV/0!</v>
      </c>
      <c r="V207" s="51" t="e">
        <f>AVERAGE(V8:V157)</f>
        <v>#DIV/0!</v>
      </c>
      <c r="X207" s="51" t="e">
        <f>AVERAGE(X8:X157)</f>
        <v>#DIV/0!</v>
      </c>
      <c r="Z207" s="51" t="e">
        <f>AVERAGE(Z8:Z157)</f>
        <v>#DIV/0!</v>
      </c>
      <c r="AB207" s="51" t="e">
        <f>AVERAGE(AB8:AB157)</f>
        <v>#DIV/0!</v>
      </c>
      <c r="AC207" s="50" t="e">
        <f>AC206/COUNT(AC$8:AC$157)</f>
        <v>#DIV/0!</v>
      </c>
    </row>
    <row r="211" spans="4:29" s="49" customFormat="1" ht="9" customHeight="1">
      <c r="D211" s="48">
        <v>0.62501157407407404</v>
      </c>
      <c r="F211" s="49">
        <f t="array" ref="F211:F221">FREQUENCY(F$8:F$157,$D$211:$D$221)</f>
        <v>0</v>
      </c>
      <c r="H211" s="49">
        <f t="array" ref="H211:H221">FREQUENCY(H$8:H$157,$D$211:$D$221)</f>
        <v>0</v>
      </c>
      <c r="J211" s="49">
        <f t="array" ref="J211:J221">FREQUENCY(J$8:J$157,$D$211:$D$221)</f>
        <v>0</v>
      </c>
      <c r="L211" s="49">
        <f t="array" ref="L211:L221">FREQUENCY(L$8:L$157,$D$211:$D$221)</f>
        <v>0</v>
      </c>
      <c r="N211" s="49">
        <f t="array" ref="N211:N221">FREQUENCY(N$8:N$157,$D$211:$D$221)</f>
        <v>0</v>
      </c>
      <c r="P211" s="49">
        <f t="array" ref="P211:P221">FREQUENCY(P$8:P$157,$D$211:$D$221)</f>
        <v>0</v>
      </c>
      <c r="R211" s="49">
        <f t="array" ref="R211:R221">FREQUENCY(R$8:R$157,$D$211:$D$221)</f>
        <v>0</v>
      </c>
      <c r="T211" s="49">
        <f t="array" ref="T211:T221">FREQUENCY(T$8:T$157,$D$211:$D$221)</f>
        <v>0</v>
      </c>
      <c r="V211" s="49">
        <f t="array" ref="V211:V221">FREQUENCY(V$8:V$157,$D$211:$D$221)</f>
        <v>0</v>
      </c>
      <c r="X211" s="49">
        <f t="array" ref="X211:X221">FREQUENCY(X$8:X$157,$D$211:$D$221)</f>
        <v>0</v>
      </c>
      <c r="Z211" s="49">
        <f t="array" ref="Z211:Z221">FREQUENCY(Z$8:Z$157,$D$211:$D$221)</f>
        <v>0</v>
      </c>
      <c r="AB211" s="49">
        <f t="array" ref="AB211:AB221">FREQUENCY(AB$8:AB$157,$D$211:$D$221)</f>
        <v>0</v>
      </c>
      <c r="AC211" s="50"/>
    </row>
    <row r="212" spans="4:29" s="49" customFormat="1" ht="9" customHeight="1">
      <c r="D212" s="48">
        <v>1.250011574074074</v>
      </c>
      <c r="F212" s="49">
        <v>0</v>
      </c>
      <c r="H212" s="49">
        <v>0</v>
      </c>
      <c r="J212" s="49">
        <v>0</v>
      </c>
      <c r="L212" s="49">
        <v>0</v>
      </c>
      <c r="N212" s="49">
        <v>0</v>
      </c>
      <c r="P212" s="49">
        <v>0</v>
      </c>
      <c r="R212" s="49">
        <v>0</v>
      </c>
      <c r="T212" s="49">
        <v>0</v>
      </c>
      <c r="V212" s="49">
        <v>0</v>
      </c>
      <c r="X212" s="49">
        <v>0</v>
      </c>
      <c r="Z212" s="49">
        <v>0</v>
      </c>
      <c r="AB212" s="49">
        <v>0</v>
      </c>
      <c r="AC212" s="50"/>
    </row>
    <row r="213" spans="4:29" s="49" customFormat="1" ht="9" customHeight="1">
      <c r="D213" s="48">
        <v>1.8750115740740743</v>
      </c>
      <c r="F213" s="49">
        <v>0</v>
      </c>
      <c r="H213" s="49">
        <v>0</v>
      </c>
      <c r="J213" s="49">
        <v>0</v>
      </c>
      <c r="L213" s="49">
        <v>0</v>
      </c>
      <c r="N213" s="49">
        <v>0</v>
      </c>
      <c r="P213" s="49">
        <v>0</v>
      </c>
      <c r="R213" s="49">
        <v>0</v>
      </c>
      <c r="T213" s="49">
        <v>0</v>
      </c>
      <c r="V213" s="49">
        <v>0</v>
      </c>
      <c r="X213" s="49">
        <v>0</v>
      </c>
      <c r="Z213" s="49">
        <v>0</v>
      </c>
      <c r="AB213" s="49">
        <v>0</v>
      </c>
      <c r="AC213" s="50"/>
    </row>
    <row r="214" spans="4:29" s="49" customFormat="1" ht="9" customHeight="1">
      <c r="D214" s="48">
        <v>2.5000115740740743</v>
      </c>
      <c r="F214" s="49">
        <v>0</v>
      </c>
      <c r="H214" s="49">
        <v>0</v>
      </c>
      <c r="J214" s="49">
        <v>0</v>
      </c>
      <c r="L214" s="49">
        <v>0</v>
      </c>
      <c r="N214" s="49">
        <v>0</v>
      </c>
      <c r="P214" s="49">
        <v>0</v>
      </c>
      <c r="R214" s="49">
        <v>0</v>
      </c>
      <c r="T214" s="49">
        <v>0</v>
      </c>
      <c r="V214" s="49">
        <v>0</v>
      </c>
      <c r="X214" s="49">
        <v>0</v>
      </c>
      <c r="Z214" s="49">
        <v>0</v>
      </c>
      <c r="AB214" s="49">
        <v>0</v>
      </c>
    </row>
    <row r="215" spans="4:29" s="49" customFormat="1" ht="9" customHeight="1">
      <c r="D215" s="48">
        <v>2.9166782407407408</v>
      </c>
      <c r="F215" s="49">
        <v>0</v>
      </c>
      <c r="H215" s="49">
        <v>0</v>
      </c>
      <c r="J215" s="49">
        <v>0</v>
      </c>
      <c r="L215" s="49">
        <v>0</v>
      </c>
      <c r="N215" s="49">
        <v>0</v>
      </c>
      <c r="P215" s="49">
        <v>0</v>
      </c>
      <c r="R215" s="49">
        <v>0</v>
      </c>
      <c r="T215" s="49">
        <v>0</v>
      </c>
      <c r="V215" s="49">
        <v>0</v>
      </c>
      <c r="X215" s="49">
        <v>0</v>
      </c>
      <c r="Z215" s="49">
        <v>0</v>
      </c>
      <c r="AB215" s="49">
        <v>0</v>
      </c>
      <c r="AC215" s="50"/>
    </row>
    <row r="216" spans="4:29" s="49" customFormat="1" ht="9" customHeight="1">
      <c r="D216" s="48">
        <v>3.3333449074074073</v>
      </c>
      <c r="F216" s="49">
        <v>0</v>
      </c>
      <c r="H216" s="49">
        <v>0</v>
      </c>
      <c r="J216" s="49">
        <v>0</v>
      </c>
      <c r="L216" s="49">
        <v>0</v>
      </c>
      <c r="N216" s="49">
        <v>0</v>
      </c>
      <c r="P216" s="49">
        <v>0</v>
      </c>
      <c r="R216" s="49">
        <v>0</v>
      </c>
      <c r="T216" s="49">
        <v>0</v>
      </c>
      <c r="V216" s="49">
        <v>0</v>
      </c>
      <c r="X216" s="49">
        <v>0</v>
      </c>
      <c r="Z216" s="49">
        <v>0</v>
      </c>
      <c r="AB216" s="49">
        <v>0</v>
      </c>
      <c r="AC216" s="50"/>
    </row>
    <row r="217" spans="4:29" s="49" customFormat="1" ht="9" customHeight="1">
      <c r="D217" s="48">
        <v>3.7500115740740743</v>
      </c>
      <c r="F217" s="49">
        <v>0</v>
      </c>
      <c r="H217" s="49">
        <v>0</v>
      </c>
      <c r="J217" s="49">
        <v>0</v>
      </c>
      <c r="L217" s="49">
        <v>0</v>
      </c>
      <c r="N217" s="49">
        <v>0</v>
      </c>
      <c r="P217" s="49">
        <v>0</v>
      </c>
      <c r="R217" s="49">
        <v>0</v>
      </c>
      <c r="T217" s="49">
        <v>0</v>
      </c>
      <c r="V217" s="49">
        <v>0</v>
      </c>
      <c r="X217" s="49">
        <v>0</v>
      </c>
      <c r="Z217" s="49">
        <v>0</v>
      </c>
      <c r="AB217" s="49">
        <v>0</v>
      </c>
      <c r="AC217" s="50"/>
    </row>
    <row r="218" spans="4:29" ht="9" customHeight="1">
      <c r="D218" s="48">
        <v>4.1666782407407403</v>
      </c>
      <c r="F218" s="49">
        <v>0</v>
      </c>
      <c r="H218" s="49">
        <v>0</v>
      </c>
      <c r="J218" s="49">
        <v>0</v>
      </c>
      <c r="L218" s="49">
        <v>0</v>
      </c>
      <c r="N218" s="49">
        <v>0</v>
      </c>
      <c r="P218" s="49">
        <v>0</v>
      </c>
      <c r="R218" s="49">
        <v>0</v>
      </c>
      <c r="T218" s="49">
        <v>0</v>
      </c>
      <c r="V218" s="49">
        <v>0</v>
      </c>
      <c r="X218" s="49">
        <v>0</v>
      </c>
      <c r="Z218" s="49">
        <v>0</v>
      </c>
      <c r="AB218" s="49">
        <v>0</v>
      </c>
    </row>
    <row r="219" spans="4:29" ht="9" customHeight="1">
      <c r="D219" s="48">
        <v>5.0000115740740743</v>
      </c>
      <c r="F219" s="49">
        <v>0</v>
      </c>
      <c r="H219" s="49">
        <v>0</v>
      </c>
      <c r="J219" s="49">
        <v>0</v>
      </c>
      <c r="L219" s="49">
        <v>0</v>
      </c>
      <c r="N219" s="49">
        <v>0</v>
      </c>
      <c r="P219" s="49">
        <v>0</v>
      </c>
      <c r="R219" s="49">
        <v>0</v>
      </c>
      <c r="T219" s="49">
        <v>0</v>
      </c>
      <c r="V219" s="49">
        <v>0</v>
      </c>
      <c r="X219" s="49">
        <v>0</v>
      </c>
      <c r="Z219" s="49">
        <v>0</v>
      </c>
      <c r="AB219" s="49">
        <v>0</v>
      </c>
    </row>
    <row r="220" spans="4:29" ht="9" customHeight="1">
      <c r="D220" s="48">
        <v>6.2500115740740743</v>
      </c>
      <c r="F220" s="49">
        <v>0</v>
      </c>
      <c r="H220" s="49">
        <v>0</v>
      </c>
      <c r="J220" s="49">
        <v>0</v>
      </c>
      <c r="L220" s="49">
        <v>0</v>
      </c>
      <c r="N220" s="49">
        <v>0</v>
      </c>
      <c r="P220" s="49">
        <v>0</v>
      </c>
      <c r="R220" s="49">
        <v>0</v>
      </c>
      <c r="T220" s="49">
        <v>0</v>
      </c>
      <c r="V220" s="49">
        <v>0</v>
      </c>
      <c r="X220" s="49">
        <v>0</v>
      </c>
      <c r="Z220" s="49">
        <v>0</v>
      </c>
      <c r="AB220" s="49">
        <v>0</v>
      </c>
    </row>
    <row r="221" spans="4:29" ht="9" customHeight="1">
      <c r="D221" s="48">
        <v>41.666655092592592</v>
      </c>
      <c r="F221" s="49">
        <v>0</v>
      </c>
      <c r="H221" s="49">
        <v>0</v>
      </c>
      <c r="J221" s="49">
        <v>0</v>
      </c>
      <c r="L221" s="49">
        <v>0</v>
      </c>
      <c r="N221" s="49">
        <v>0</v>
      </c>
      <c r="P221" s="49">
        <v>0</v>
      </c>
      <c r="R221" s="49">
        <v>0</v>
      </c>
      <c r="T221" s="49">
        <v>0</v>
      </c>
      <c r="V221" s="49">
        <v>0</v>
      </c>
      <c r="X221" s="49">
        <v>0</v>
      </c>
      <c r="Z221" s="49">
        <v>0</v>
      </c>
      <c r="AB221" s="49">
        <v>0</v>
      </c>
    </row>
    <row r="222" spans="4:29">
      <c r="D222" s="48"/>
    </row>
    <row r="241" spans="4:29" s="63" customFormat="1" ht="7.5">
      <c r="D241" s="64">
        <v>0.41667824074074072</v>
      </c>
      <c r="F241" s="63">
        <f t="array" ref="F241:F256">FREQUENCY(F$8:F$157,$D$241:$D$256)</f>
        <v>0</v>
      </c>
      <c r="H241" s="63">
        <f t="array" ref="H241:H256">FREQUENCY(H$8:H$157,$D$241:$D$256)</f>
        <v>0</v>
      </c>
      <c r="J241" s="63">
        <f t="array" ref="J241:J256">FREQUENCY(J$8:J$157,$D$241:$D$256)</f>
        <v>0</v>
      </c>
      <c r="L241" s="63">
        <f t="array" ref="L241:L256">FREQUENCY(L$8:L$157,$D$241:$D$256)</f>
        <v>0</v>
      </c>
      <c r="N241" s="63">
        <f t="array" ref="N241:N256">FREQUENCY(N$8:N$157,$D$241:$D$256)</f>
        <v>0</v>
      </c>
      <c r="P241" s="63">
        <f t="array" ref="P241:P256">FREQUENCY(P$8:P$157,$D$241:$D$256)</f>
        <v>0</v>
      </c>
      <c r="R241" s="63">
        <f t="array" ref="R241:R256">FREQUENCY(R$8:R$157,$D$241:$D$256)</f>
        <v>0</v>
      </c>
      <c r="T241" s="63">
        <f t="array" ref="T241:T256">FREQUENCY(T$8:T$157,$D$241:$D$256)</f>
        <v>0</v>
      </c>
      <c r="V241" s="63">
        <f t="array" ref="V241:V256">FREQUENCY(V$8:V$157,$D$241:$D$256)</f>
        <v>0</v>
      </c>
      <c r="X241" s="63">
        <f t="array" ref="X241:X256">FREQUENCY(X$8:X$157,$D$241:$D$256)</f>
        <v>0</v>
      </c>
      <c r="Z241" s="63">
        <f t="array" ref="Z241:Z256">FREQUENCY(Z$8:Z$157,$D$241:$D$256)</f>
        <v>0</v>
      </c>
      <c r="AB241" s="63">
        <f t="array" ref="AB241:AB256">FREQUENCY(AB$8:AB$157,$D$241:$D$256)</f>
        <v>0</v>
      </c>
      <c r="AC241" s="65"/>
    </row>
    <row r="242" spans="4:29" s="63" customFormat="1" ht="7.5">
      <c r="D242" s="64">
        <v>0.83334490740740741</v>
      </c>
      <c r="F242" s="63">
        <v>0</v>
      </c>
      <c r="H242" s="63">
        <v>0</v>
      </c>
      <c r="J242" s="63">
        <v>0</v>
      </c>
      <c r="L242" s="63">
        <v>0</v>
      </c>
      <c r="N242" s="63">
        <v>0</v>
      </c>
      <c r="P242" s="63">
        <v>0</v>
      </c>
      <c r="R242" s="63">
        <v>0</v>
      </c>
      <c r="T242" s="63">
        <v>0</v>
      </c>
      <c r="V242" s="63">
        <v>0</v>
      </c>
      <c r="X242" s="63">
        <v>0</v>
      </c>
      <c r="Z242" s="63">
        <v>0</v>
      </c>
      <c r="AB242" s="63">
        <v>0</v>
      </c>
      <c r="AC242" s="65"/>
    </row>
    <row r="243" spans="4:29" s="63" customFormat="1" ht="7.5">
      <c r="D243" s="64">
        <v>1.250011574074074</v>
      </c>
      <c r="F243" s="63">
        <v>0</v>
      </c>
      <c r="H243" s="63">
        <v>0</v>
      </c>
      <c r="J243" s="63">
        <v>0</v>
      </c>
      <c r="L243" s="63">
        <v>0</v>
      </c>
      <c r="N243" s="63">
        <v>0</v>
      </c>
      <c r="P243" s="63">
        <v>0</v>
      </c>
      <c r="R243" s="63">
        <v>0</v>
      </c>
      <c r="T243" s="63">
        <v>0</v>
      </c>
      <c r="V243" s="63">
        <v>0</v>
      </c>
      <c r="X243" s="63">
        <v>0</v>
      </c>
      <c r="Z243" s="63">
        <v>0</v>
      </c>
      <c r="AB243" s="63">
        <v>0</v>
      </c>
      <c r="AC243" s="65"/>
    </row>
    <row r="244" spans="4:29" s="63" customFormat="1" ht="7.5">
      <c r="D244" s="64">
        <v>1.6666782407407408</v>
      </c>
      <c r="F244" s="63">
        <v>0</v>
      </c>
      <c r="H244" s="63">
        <v>0</v>
      </c>
      <c r="J244" s="63">
        <v>0</v>
      </c>
      <c r="L244" s="63">
        <v>0</v>
      </c>
      <c r="N244" s="63">
        <v>0</v>
      </c>
      <c r="P244" s="63">
        <v>0</v>
      </c>
      <c r="R244" s="63">
        <v>0</v>
      </c>
      <c r="T244" s="63">
        <v>0</v>
      </c>
      <c r="V244" s="63">
        <v>0</v>
      </c>
      <c r="X244" s="63">
        <v>0</v>
      </c>
      <c r="Z244" s="63">
        <v>0</v>
      </c>
      <c r="AB244" s="63">
        <v>0</v>
      </c>
      <c r="AC244" s="65"/>
    </row>
    <row r="245" spans="4:29" s="63" customFormat="1" ht="7.5">
      <c r="D245" s="64">
        <v>2.0833449074074073</v>
      </c>
      <c r="F245" s="63">
        <v>0</v>
      </c>
      <c r="H245" s="63">
        <v>0</v>
      </c>
      <c r="J245" s="63">
        <v>0</v>
      </c>
      <c r="L245" s="63">
        <v>0</v>
      </c>
      <c r="N245" s="63">
        <v>0</v>
      </c>
      <c r="P245" s="63">
        <v>0</v>
      </c>
      <c r="R245" s="63">
        <v>0</v>
      </c>
      <c r="T245" s="63">
        <v>0</v>
      </c>
      <c r="V245" s="63">
        <v>0</v>
      </c>
      <c r="X245" s="63">
        <v>0</v>
      </c>
      <c r="Z245" s="63">
        <v>0</v>
      </c>
      <c r="AB245" s="63">
        <v>0</v>
      </c>
      <c r="AC245" s="65"/>
    </row>
    <row r="246" spans="4:29" s="63" customFormat="1" ht="7.5">
      <c r="D246" s="64">
        <v>2.5000115740740743</v>
      </c>
      <c r="F246" s="63">
        <v>0</v>
      </c>
      <c r="H246" s="63">
        <v>0</v>
      </c>
      <c r="J246" s="63">
        <v>0</v>
      </c>
      <c r="L246" s="63">
        <v>0</v>
      </c>
      <c r="N246" s="63">
        <v>0</v>
      </c>
      <c r="P246" s="63">
        <v>0</v>
      </c>
      <c r="R246" s="63">
        <v>0</v>
      </c>
      <c r="T246" s="63">
        <v>0</v>
      </c>
      <c r="V246" s="63">
        <v>0</v>
      </c>
      <c r="X246" s="63">
        <v>0</v>
      </c>
      <c r="Z246" s="63">
        <v>0</v>
      </c>
      <c r="AB246" s="63">
        <v>0</v>
      </c>
      <c r="AC246" s="65"/>
    </row>
    <row r="247" spans="4:29" s="63" customFormat="1" ht="7.5">
      <c r="D247" s="64">
        <v>2.9166782407407408</v>
      </c>
      <c r="F247" s="63">
        <v>0</v>
      </c>
      <c r="H247" s="63">
        <v>0</v>
      </c>
      <c r="J247" s="63">
        <v>0</v>
      </c>
      <c r="L247" s="63">
        <v>0</v>
      </c>
      <c r="N247" s="63">
        <v>0</v>
      </c>
      <c r="P247" s="63">
        <v>0</v>
      </c>
      <c r="R247" s="63">
        <v>0</v>
      </c>
      <c r="T247" s="63">
        <v>0</v>
      </c>
      <c r="V247" s="63">
        <v>0</v>
      </c>
      <c r="X247" s="63">
        <v>0</v>
      </c>
      <c r="Z247" s="63">
        <v>0</v>
      </c>
      <c r="AB247" s="63">
        <v>0</v>
      </c>
      <c r="AC247" s="65"/>
    </row>
    <row r="248" spans="4:29" s="63" customFormat="1" ht="7.5">
      <c r="D248" s="64">
        <v>3.3333449074074073</v>
      </c>
      <c r="F248" s="63">
        <v>0</v>
      </c>
      <c r="H248" s="63">
        <v>0</v>
      </c>
      <c r="J248" s="63">
        <v>0</v>
      </c>
      <c r="L248" s="63">
        <v>0</v>
      </c>
      <c r="N248" s="63">
        <v>0</v>
      </c>
      <c r="P248" s="63">
        <v>0</v>
      </c>
      <c r="R248" s="63">
        <v>0</v>
      </c>
      <c r="T248" s="63">
        <v>0</v>
      </c>
      <c r="V248" s="63">
        <v>0</v>
      </c>
      <c r="X248" s="63">
        <v>0</v>
      </c>
      <c r="Z248" s="63">
        <v>0</v>
      </c>
      <c r="AB248" s="63">
        <v>0</v>
      </c>
      <c r="AC248" s="65"/>
    </row>
    <row r="249" spans="4:29" s="63" customFormat="1" ht="7.5">
      <c r="D249" s="64">
        <v>3.7500115740740743</v>
      </c>
      <c r="F249" s="63">
        <v>0</v>
      </c>
      <c r="H249" s="63">
        <v>0</v>
      </c>
      <c r="J249" s="63">
        <v>0</v>
      </c>
      <c r="L249" s="63">
        <v>0</v>
      </c>
      <c r="N249" s="63">
        <v>0</v>
      </c>
      <c r="P249" s="63">
        <v>0</v>
      </c>
      <c r="R249" s="63">
        <v>0</v>
      </c>
      <c r="T249" s="63">
        <v>0</v>
      </c>
      <c r="V249" s="63">
        <v>0</v>
      </c>
      <c r="X249" s="63">
        <v>0</v>
      </c>
      <c r="Z249" s="63">
        <v>0</v>
      </c>
      <c r="AB249" s="63">
        <v>0</v>
      </c>
      <c r="AC249" s="65"/>
    </row>
    <row r="250" spans="4:29" s="63" customFormat="1" ht="7.5">
      <c r="D250" s="64">
        <v>4.1666782407407403</v>
      </c>
      <c r="F250" s="63">
        <v>0</v>
      </c>
      <c r="H250" s="63">
        <v>0</v>
      </c>
      <c r="J250" s="63">
        <v>0</v>
      </c>
      <c r="L250" s="63">
        <v>0</v>
      </c>
      <c r="N250" s="63">
        <v>0</v>
      </c>
      <c r="P250" s="63">
        <v>0</v>
      </c>
      <c r="R250" s="63">
        <v>0</v>
      </c>
      <c r="T250" s="63">
        <v>0</v>
      </c>
      <c r="V250" s="63">
        <v>0</v>
      </c>
      <c r="X250" s="63">
        <v>0</v>
      </c>
      <c r="Z250" s="63">
        <v>0</v>
      </c>
      <c r="AB250" s="63">
        <v>0</v>
      </c>
      <c r="AC250" s="65"/>
    </row>
    <row r="251" spans="4:29" s="63" customFormat="1" ht="7.5">
      <c r="D251" s="64">
        <v>4.5833449074074073</v>
      </c>
      <c r="F251" s="63">
        <v>0</v>
      </c>
      <c r="H251" s="63">
        <v>0</v>
      </c>
      <c r="J251" s="63">
        <v>0</v>
      </c>
      <c r="L251" s="63">
        <v>0</v>
      </c>
      <c r="N251" s="63">
        <v>0</v>
      </c>
      <c r="P251" s="63">
        <v>0</v>
      </c>
      <c r="R251" s="63">
        <v>0</v>
      </c>
      <c r="T251" s="63">
        <v>0</v>
      </c>
      <c r="V251" s="63">
        <v>0</v>
      </c>
      <c r="X251" s="63">
        <v>0</v>
      </c>
      <c r="Z251" s="63">
        <v>0</v>
      </c>
      <c r="AB251" s="63">
        <v>0</v>
      </c>
      <c r="AC251" s="65"/>
    </row>
    <row r="252" spans="4:29" s="63" customFormat="1" ht="7.5">
      <c r="D252" s="64">
        <v>5.0000115740740743</v>
      </c>
      <c r="F252" s="63">
        <v>0</v>
      </c>
      <c r="H252" s="63">
        <v>0</v>
      </c>
      <c r="J252" s="63">
        <v>0</v>
      </c>
      <c r="L252" s="63">
        <v>0</v>
      </c>
      <c r="N252" s="63">
        <v>0</v>
      </c>
      <c r="P252" s="63">
        <v>0</v>
      </c>
      <c r="R252" s="63">
        <v>0</v>
      </c>
      <c r="T252" s="63">
        <v>0</v>
      </c>
      <c r="V252" s="63">
        <v>0</v>
      </c>
      <c r="X252" s="63">
        <v>0</v>
      </c>
      <c r="Z252" s="63">
        <v>0</v>
      </c>
      <c r="AB252" s="63">
        <v>0</v>
      </c>
      <c r="AC252" s="65"/>
    </row>
    <row r="253" spans="4:29" s="63" customFormat="1" ht="7.5">
      <c r="D253" s="64">
        <v>5.4166782407407403</v>
      </c>
      <c r="F253" s="63">
        <v>0</v>
      </c>
      <c r="H253" s="63">
        <v>0</v>
      </c>
      <c r="J253" s="63">
        <v>0</v>
      </c>
      <c r="L253" s="63">
        <v>0</v>
      </c>
      <c r="N253" s="63">
        <v>0</v>
      </c>
      <c r="P253" s="63">
        <v>0</v>
      </c>
      <c r="R253" s="63">
        <v>0</v>
      </c>
      <c r="T253" s="63">
        <v>0</v>
      </c>
      <c r="V253" s="63">
        <v>0</v>
      </c>
      <c r="X253" s="63">
        <v>0</v>
      </c>
      <c r="Z253" s="63">
        <v>0</v>
      </c>
      <c r="AB253" s="63">
        <v>0</v>
      </c>
      <c r="AC253" s="65"/>
    </row>
    <row r="254" spans="4:29" s="63" customFormat="1" ht="7.5">
      <c r="D254" s="64">
        <v>5.8333449074074073</v>
      </c>
      <c r="F254" s="63">
        <v>0</v>
      </c>
      <c r="H254" s="63">
        <v>0</v>
      </c>
      <c r="J254" s="63">
        <v>0</v>
      </c>
      <c r="L254" s="63">
        <v>0</v>
      </c>
      <c r="N254" s="63">
        <v>0</v>
      </c>
      <c r="P254" s="63">
        <v>0</v>
      </c>
      <c r="R254" s="63">
        <v>0</v>
      </c>
      <c r="T254" s="63">
        <v>0</v>
      </c>
      <c r="V254" s="63">
        <v>0</v>
      </c>
      <c r="X254" s="63">
        <v>0</v>
      </c>
      <c r="Z254" s="63">
        <v>0</v>
      </c>
      <c r="AB254" s="63">
        <v>0</v>
      </c>
      <c r="AC254" s="65"/>
    </row>
    <row r="255" spans="4:29" s="63" customFormat="1" ht="7.5">
      <c r="D255" s="64">
        <v>6.2500115740740743</v>
      </c>
      <c r="F255" s="63">
        <v>0</v>
      </c>
      <c r="H255" s="63">
        <v>0</v>
      </c>
      <c r="J255" s="63">
        <v>0</v>
      </c>
      <c r="L255" s="63">
        <v>0</v>
      </c>
      <c r="N255" s="63">
        <v>0</v>
      </c>
      <c r="P255" s="63">
        <v>0</v>
      </c>
      <c r="R255" s="63">
        <v>0</v>
      </c>
      <c r="T255" s="63">
        <v>0</v>
      </c>
      <c r="V255" s="63">
        <v>0</v>
      </c>
      <c r="X255" s="63">
        <v>0</v>
      </c>
      <c r="Z255" s="63">
        <v>0</v>
      </c>
      <c r="AB255" s="63">
        <v>0</v>
      </c>
      <c r="AC255" s="65"/>
    </row>
    <row r="256" spans="4:29" s="63" customFormat="1" ht="7.5">
      <c r="D256" s="64">
        <v>41.666655092592592</v>
      </c>
      <c r="F256" s="63">
        <v>0</v>
      </c>
      <c r="H256" s="63">
        <v>0</v>
      </c>
      <c r="J256" s="63">
        <v>0</v>
      </c>
      <c r="L256" s="63">
        <v>0</v>
      </c>
      <c r="N256" s="63">
        <v>0</v>
      </c>
      <c r="P256" s="63">
        <v>0</v>
      </c>
      <c r="R256" s="63">
        <v>0</v>
      </c>
      <c r="T256" s="63">
        <v>0</v>
      </c>
      <c r="V256" s="63">
        <v>0</v>
      </c>
      <c r="X256" s="63">
        <v>0</v>
      </c>
      <c r="Z256" s="63">
        <v>0</v>
      </c>
      <c r="AB256" s="63">
        <v>0</v>
      </c>
      <c r="AC256" s="65"/>
    </row>
  </sheetData>
  <mergeCells count="13">
    <mergeCell ref="AA6:AB6"/>
    <mergeCell ref="O6:P6"/>
    <mergeCell ref="Q6:R6"/>
    <mergeCell ref="S6:T6"/>
    <mergeCell ref="U6:V6"/>
    <mergeCell ref="W6:X6"/>
    <mergeCell ref="Y6:Z6"/>
    <mergeCell ref="M6:N6"/>
    <mergeCell ref="B6:D6"/>
    <mergeCell ref="E6:F6"/>
    <mergeCell ref="G6:H6"/>
    <mergeCell ref="I6:J6"/>
    <mergeCell ref="K6:L6"/>
  </mergeCells>
  <phoneticPr fontId="11"/>
  <conditionalFormatting sqref="F8:F157 H8:H157 J8:J157 L8:L157 N8:N157 P8:P157 R8:R157 T8:T157 V8:V157 X8:X157 Z8:Z157 AB8:AB157">
    <cfRule type="cellIs" dxfId="1" priority="3" operator="between">
      <formula>3.3339</formula>
      <formula>30</formula>
    </cfRule>
    <cfRule type="cellIs" dxfId="0" priority="4" operator="between">
      <formula>1.8755</formula>
      <formula>3.3334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42</vt:i4>
      </vt:variant>
    </vt:vector>
  </HeadingPairs>
  <TitlesOfParts>
    <vt:vector size="48" baseType="lpstr">
      <vt:lpstr>リスト</vt:lpstr>
      <vt:lpstr>学校名(市町村)</vt:lpstr>
      <vt:lpstr>打ち換えシート</vt:lpstr>
      <vt:lpstr>例月報告</vt:lpstr>
      <vt:lpstr>入力例</vt:lpstr>
      <vt:lpstr>2026一覧</vt:lpstr>
      <vt:lpstr>'2026一覧'!Print_Area</vt:lpstr>
      <vt:lpstr>入力例!Print_Area</vt:lpstr>
      <vt:lpstr>例月報告!Print_Area</vt:lpstr>
      <vt:lpstr>'2026一覧'!Print_Titles</vt:lpstr>
      <vt:lpstr>入力例!Print_Titles</vt:lpstr>
      <vt:lpstr>例月報告!Print_Titles</vt:lpstr>
      <vt:lpstr>みどり</vt:lpstr>
      <vt:lpstr>みなかみ</vt:lpstr>
      <vt:lpstr>安中</vt:lpstr>
      <vt:lpstr>伊勢崎</vt:lpstr>
      <vt:lpstr>下仁田</vt:lpstr>
      <vt:lpstr>甘楽</vt:lpstr>
      <vt:lpstr>館林</vt:lpstr>
      <vt:lpstr>吉岡</vt:lpstr>
      <vt:lpstr>玉村</vt:lpstr>
      <vt:lpstr>桐生</vt:lpstr>
      <vt:lpstr>高崎</vt:lpstr>
      <vt:lpstr>高山</vt:lpstr>
      <vt:lpstr>渋川</vt:lpstr>
      <vt:lpstr>昭和</vt:lpstr>
      <vt:lpstr>沼田</vt:lpstr>
      <vt:lpstr>上野</vt:lpstr>
      <vt:lpstr>榛東</vt:lpstr>
      <vt:lpstr>神流</vt:lpstr>
      <vt:lpstr>千代田</vt:lpstr>
      <vt:lpstr>川場</vt:lpstr>
      <vt:lpstr>前橋</vt:lpstr>
      <vt:lpstr>草津</vt:lpstr>
      <vt:lpstr>太田</vt:lpstr>
      <vt:lpstr>大泉</vt:lpstr>
      <vt:lpstr>中之条</vt:lpstr>
      <vt:lpstr>長野原</vt:lpstr>
      <vt:lpstr>嬬恋</vt:lpstr>
      <vt:lpstr>東吾妻</vt:lpstr>
      <vt:lpstr>藤岡</vt:lpstr>
      <vt:lpstr>南牧</vt:lpstr>
      <vt:lpstr>板倉</vt:lpstr>
      <vt:lpstr>富岡</vt:lpstr>
      <vt:lpstr>片品</vt:lpstr>
      <vt:lpstr>明和</vt:lpstr>
      <vt:lpstr>邑楽</vt:lpstr>
      <vt:lpstr>利根沼田学校組合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（学人）大島 康輔</cp:lastModifiedBy>
  <cp:lastPrinted>2022-03-15T11:53:32Z</cp:lastPrinted>
  <dcterms:created xsi:type="dcterms:W3CDTF">2017-06-06T05:08:21Z</dcterms:created>
  <dcterms:modified xsi:type="dcterms:W3CDTF">2026-03-03T00:45:47Z</dcterms:modified>
</cp:coreProperties>
</file>