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-takuya\Desktop\あああ\06県体力・運動能力調査・体力優良証\☆☆新体力テスト\110統計データ\教育センターHP用\全国平均\"/>
    </mc:Choice>
  </mc:AlternateContent>
  <xr:revisionPtr revIDLastSave="0" documentId="13_ncr:1_{3C312258-B771-4378-B0BE-043A637B9AAB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群馬・全国比較" sheetId="22" r:id="rId1"/>
  </sheets>
  <definedNames>
    <definedName name="_xlnm.Print_Area" localSheetId="0">群馬・全国比較!$A$1:$M$76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2" l="1"/>
  <c r="E17" i="22"/>
  <c r="F17" i="22"/>
  <c r="G17" i="22"/>
  <c r="H17" i="22"/>
  <c r="J17" i="22"/>
  <c r="K17" i="22"/>
  <c r="L17" i="22"/>
  <c r="M17" i="22"/>
  <c r="D20" i="22"/>
  <c r="E20" i="22"/>
  <c r="F20" i="22"/>
  <c r="G20" i="22"/>
  <c r="H20" i="22"/>
  <c r="J20" i="22"/>
  <c r="K20" i="22"/>
  <c r="L20" i="22"/>
  <c r="M20" i="22"/>
  <c r="M46" i="22" l="1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N58" i="22" s="1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L46" i="22"/>
  <c r="K46" i="22"/>
  <c r="J46" i="22"/>
  <c r="H46" i="22"/>
  <c r="G46" i="22"/>
  <c r="F46" i="22"/>
  <c r="E46" i="22"/>
  <c r="D46" i="22"/>
  <c r="M43" i="22"/>
  <c r="L43" i="22"/>
  <c r="K43" i="22"/>
  <c r="J43" i="22"/>
  <c r="H43" i="22"/>
  <c r="G43" i="22"/>
  <c r="F43" i="22"/>
  <c r="E43" i="22"/>
  <c r="D43" i="22"/>
  <c r="N43" i="22" s="1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N26" i="22" s="1"/>
  <c r="I23" i="22"/>
  <c r="M23" i="22"/>
  <c r="L23" i="22"/>
  <c r="K23" i="22"/>
  <c r="J23" i="22"/>
  <c r="H23" i="22"/>
  <c r="G23" i="22"/>
  <c r="F23" i="22"/>
  <c r="E23" i="22"/>
  <c r="D23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  <c r="N46" i="22" l="1"/>
  <c r="N8" i="22"/>
  <c r="N38" i="22"/>
  <c r="N61" i="22"/>
  <c r="N73" i="22"/>
  <c r="N29" i="22"/>
  <c r="N64" i="22"/>
  <c r="N76" i="22"/>
  <c r="N17" i="22"/>
  <c r="N49" i="22"/>
  <c r="N67" i="22"/>
  <c r="N14" i="22"/>
  <c r="N32" i="22"/>
  <c r="N23" i="22"/>
  <c r="N55" i="22"/>
  <c r="N70" i="22"/>
  <c r="N5" i="22"/>
  <c r="N52" i="22"/>
  <c r="N35" i="22"/>
  <c r="N20" i="22"/>
  <c r="N11" i="22"/>
  <c r="O38" i="22" l="1"/>
  <c r="O76" i="22"/>
</calcChain>
</file>

<file path=xl/sharedStrings.xml><?xml version="1.0" encoding="utf-8"?>
<sst xmlns="http://schemas.openxmlformats.org/spreadsheetml/2006/main" count="170" uniqueCount="42">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</sst>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87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shrinkToFit="1"/>
    </xf>
    <xf numFmtId="2" fontId="6" fillId="2" borderId="1" xfId="0" applyNumberFormat="1" applyFont="1" applyFill="1" applyBorder="1"/>
    <xf numFmtId="2" fontId="6" fillId="2" borderId="2" xfId="0" applyNumberFormat="1" applyFont="1" applyFill="1" applyBorder="1"/>
    <xf numFmtId="2" fontId="6" fillId="2" borderId="3" xfId="0" applyNumberFormat="1" applyFont="1" applyFill="1" applyBorder="1"/>
    <xf numFmtId="2" fontId="6" fillId="2" borderId="4" xfId="0" applyNumberFormat="1" applyFont="1" applyFill="1" applyBorder="1"/>
    <xf numFmtId="2" fontId="7" fillId="2" borderId="13" xfId="0" applyNumberFormat="1" applyFont="1" applyFill="1" applyBorder="1"/>
    <xf numFmtId="2" fontId="7" fillId="2" borderId="11" xfId="0" applyNumberFormat="1" applyFont="1" applyFill="1" applyBorder="1"/>
    <xf numFmtId="2" fontId="7" fillId="2" borderId="11" xfId="0" applyNumberFormat="1" applyFont="1" applyFill="1" applyBorder="1" applyAlignment="1">
      <alignment horizontal="center"/>
    </xf>
    <xf numFmtId="2" fontId="7" fillId="2" borderId="9" xfId="0" applyNumberFormat="1" applyFont="1" applyFill="1" applyBorder="1"/>
    <xf numFmtId="2" fontId="7" fillId="2" borderId="14" xfId="0" applyNumberFormat="1" applyFont="1" applyFill="1" applyBorder="1"/>
    <xf numFmtId="176" fontId="7" fillId="2" borderId="15" xfId="0" applyNumberFormat="1" applyFont="1" applyFill="1" applyBorder="1"/>
    <xf numFmtId="176" fontId="7" fillId="2" borderId="12" xfId="0" applyNumberFormat="1" applyFont="1" applyFill="1" applyBorder="1"/>
    <xf numFmtId="176" fontId="7" fillId="2" borderId="16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2" fontId="6" fillId="2" borderId="3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/>
    <xf numFmtId="176" fontId="7" fillId="2" borderId="6" xfId="0" applyNumberFormat="1" applyFont="1" applyFill="1" applyBorder="1" applyAlignment="1">
      <alignment horizontal="center"/>
    </xf>
    <xf numFmtId="176" fontId="7" fillId="2" borderId="18" xfId="0" applyNumberFormat="1" applyFont="1" applyFill="1" applyBorder="1"/>
    <xf numFmtId="2" fontId="6" fillId="2" borderId="15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/>
    </xf>
    <xf numFmtId="2" fontId="6" fillId="2" borderId="1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/>
    <xf numFmtId="176" fontId="7" fillId="2" borderId="6" xfId="0" applyNumberFormat="1" applyFont="1" applyFill="1" applyBorder="1"/>
    <xf numFmtId="176" fontId="7" fillId="2" borderId="8" xfId="0" applyNumberFormat="1" applyFont="1" applyFill="1" applyBorder="1"/>
    <xf numFmtId="176" fontId="7" fillId="2" borderId="7" xfId="0" applyNumberFormat="1" applyFont="1" applyFill="1" applyBorder="1"/>
    <xf numFmtId="176" fontId="7" fillId="2" borderId="10" xfId="0" applyNumberFormat="1" applyFont="1" applyFill="1" applyBorder="1"/>
    <xf numFmtId="2" fontId="6" fillId="2" borderId="16" xfId="0" applyNumberFormat="1" applyFont="1" applyFill="1" applyBorder="1" applyAlignment="1">
      <alignment horizontal="right" vertical="center"/>
    </xf>
    <xf numFmtId="2" fontId="6" fillId="2" borderId="35" xfId="0" applyNumberFormat="1" applyFont="1" applyFill="1" applyBorder="1" applyAlignment="1">
      <alignment horizontal="right" vertical="center"/>
    </xf>
    <xf numFmtId="2" fontId="7" fillId="2" borderId="31" xfId="0" applyNumberFormat="1" applyFont="1" applyFill="1" applyBorder="1"/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33" xfId="0" applyFont="1" applyFill="1" applyBorder="1" applyAlignment="1">
      <alignment vertical="center" shrinkToFi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top" shrinkToFit="1"/>
    </xf>
    <xf numFmtId="0" fontId="0" fillId="5" borderId="8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vertical="top"/>
    </xf>
    <xf numFmtId="2" fontId="7" fillId="2" borderId="11" xfId="0" applyNumberFormat="1" applyFont="1" applyFill="1" applyBorder="1" applyAlignment="1">
      <alignment vertical="top"/>
    </xf>
    <xf numFmtId="2" fontId="7" fillId="2" borderId="9" xfId="0" applyNumberFormat="1" applyFont="1" applyFill="1" applyBorder="1" applyAlignment="1">
      <alignment vertical="top"/>
    </xf>
    <xf numFmtId="2" fontId="7" fillId="2" borderId="14" xfId="0" applyNumberFormat="1" applyFont="1" applyFill="1" applyBorder="1" applyAlignment="1">
      <alignment vertical="top"/>
    </xf>
    <xf numFmtId="0" fontId="5" fillId="2" borderId="36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shrinkToFit="1"/>
    </xf>
    <xf numFmtId="0" fontId="0" fillId="4" borderId="23" xfId="0" applyFont="1" applyFill="1" applyBorder="1" applyAlignment="1">
      <alignment horizontal="center" vertical="center" shrinkToFit="1"/>
    </xf>
    <xf numFmtId="0" fontId="0" fillId="4" borderId="24" xfId="0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 shrinkToFit="1"/>
    </xf>
    <xf numFmtId="0" fontId="0" fillId="4" borderId="20" xfId="0" applyFont="1" applyFill="1" applyBorder="1" applyAlignment="1">
      <alignment horizontal="center" vertical="center" shrinkToFit="1"/>
    </xf>
    <xf numFmtId="0" fontId="0" fillId="4" borderId="21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30" xfId="0" applyFont="1" applyFill="1" applyBorder="1" applyAlignment="1">
      <alignment horizontal="center" vertical="center" shrinkToFit="1"/>
    </xf>
    <xf numFmtId="0" fontId="0" fillId="3" borderId="27" xfId="0" applyFont="1" applyFill="1" applyBorder="1" applyAlignment="1">
      <alignment horizontal="center" vertical="center" textRotation="255"/>
    </xf>
    <xf numFmtId="0" fontId="0" fillId="3" borderId="28" xfId="0" applyFont="1" applyFill="1" applyBorder="1" applyAlignment="1">
      <alignment horizontal="center" vertical="center" textRotation="255"/>
    </xf>
    <xf numFmtId="0" fontId="0" fillId="3" borderId="29" xfId="0" applyFont="1" applyFill="1" applyBorder="1" applyAlignment="1">
      <alignment horizontal="center" vertical="center" textRotation="255"/>
    </xf>
    <xf numFmtId="0" fontId="0" fillId="4" borderId="25" xfId="0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 textRotation="255"/>
    </xf>
    <xf numFmtId="0" fontId="0" fillId="4" borderId="28" xfId="0" applyFont="1" applyFill="1" applyBorder="1" applyAlignment="1">
      <alignment horizontal="center" vertical="center" textRotation="255"/>
    </xf>
    <xf numFmtId="0" fontId="0" fillId="4" borderId="29" xfId="0" applyFont="1" applyFill="1" applyBorder="1" applyAlignment="1">
      <alignment horizontal="center" vertical="center" textRotation="255"/>
    </xf>
    <xf numFmtId="0" fontId="0" fillId="4" borderId="22" xfId="0" applyFont="1" applyFill="1" applyBorder="1" applyAlignment="1">
      <alignment horizontal="center" vertical="center" shrinkToFit="1"/>
    </xf>
    <xf numFmtId="0" fontId="0" fillId="5" borderId="27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4" borderId="30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FFFFCC"/>
      <color rgb="FFCCFFFF"/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="64" zoomScaleNormal="64" workbookViewId="0">
      <selection activeCell="O38" sqref="O38"/>
    </sheetView>
  </sheetViews>
  <sheetFormatPr defaultColWidth="9" defaultRowHeight="13.2" x14ac:dyDescent="0.2"/>
  <cols>
    <col min="1" max="1" width="5" style="1" customWidth="1"/>
    <col min="2" max="2" width="8.33203125" style="2" customWidth="1"/>
    <col min="3" max="3" width="9" style="1"/>
    <col min="4" max="13" width="11.109375" style="1" customWidth="1"/>
    <col min="14" max="14" width="11.5546875" style="1" hidden="1" customWidth="1"/>
    <col min="15" max="16384" width="9" style="1"/>
  </cols>
  <sheetData>
    <row r="1" spans="1:14" ht="21.75" customHeight="1" x14ac:dyDescent="0.2">
      <c r="A1" s="82" t="s">
        <v>21</v>
      </c>
      <c r="B1" s="45"/>
      <c r="C1" s="46" t="s">
        <v>19</v>
      </c>
      <c r="D1" s="47" t="s">
        <v>14</v>
      </c>
      <c r="E1" s="48" t="s">
        <v>36</v>
      </c>
      <c r="F1" s="48" t="s">
        <v>37</v>
      </c>
      <c r="G1" s="48" t="s">
        <v>38</v>
      </c>
      <c r="H1" s="48" t="s">
        <v>34</v>
      </c>
      <c r="I1" s="48" t="s">
        <v>24</v>
      </c>
      <c r="J1" s="48" t="s">
        <v>22</v>
      </c>
      <c r="K1" s="48" t="s">
        <v>23</v>
      </c>
      <c r="L1" s="49" t="s">
        <v>33</v>
      </c>
      <c r="M1" s="46" t="s">
        <v>9</v>
      </c>
      <c r="N1" s="60" t="s">
        <v>40</v>
      </c>
    </row>
    <row r="2" spans="1:14" ht="13.8" thickBot="1" x14ac:dyDescent="0.25">
      <c r="A2" s="83"/>
      <c r="B2" s="50" t="s">
        <v>20</v>
      </c>
      <c r="C2" s="51"/>
      <c r="D2" s="52" t="s">
        <v>11</v>
      </c>
      <c r="E2" s="53" t="s">
        <v>15</v>
      </c>
      <c r="F2" s="53" t="s">
        <v>10</v>
      </c>
      <c r="G2" s="53" t="s">
        <v>16</v>
      </c>
      <c r="H2" s="53" t="s">
        <v>15</v>
      </c>
      <c r="I2" s="53" t="s">
        <v>32</v>
      </c>
      <c r="J2" s="53" t="s">
        <v>17</v>
      </c>
      <c r="K2" s="53" t="s">
        <v>10</v>
      </c>
      <c r="L2" s="54" t="s">
        <v>12</v>
      </c>
      <c r="M2" s="55" t="s">
        <v>13</v>
      </c>
      <c r="N2" s="60"/>
    </row>
    <row r="3" spans="1:14" ht="14.25" customHeight="1" x14ac:dyDescent="0.2">
      <c r="A3" s="78" t="s">
        <v>25</v>
      </c>
      <c r="B3" s="86" t="s">
        <v>0</v>
      </c>
      <c r="C3" s="41" t="s">
        <v>28</v>
      </c>
      <c r="D3" s="3">
        <v>8.92</v>
      </c>
      <c r="E3" s="4">
        <v>11.62</v>
      </c>
      <c r="F3" s="4">
        <v>26.42</v>
      </c>
      <c r="G3" s="4">
        <v>27.23</v>
      </c>
      <c r="H3" s="4">
        <v>17.95</v>
      </c>
      <c r="I3" s="18" t="s">
        <v>41</v>
      </c>
      <c r="J3" s="4">
        <v>11.59</v>
      </c>
      <c r="K3" s="4">
        <v>116.02</v>
      </c>
      <c r="L3" s="5">
        <v>8.34</v>
      </c>
      <c r="M3" s="6">
        <v>30.42</v>
      </c>
    </row>
    <row r="4" spans="1:14" ht="14.25" customHeight="1" x14ac:dyDescent="0.2">
      <c r="A4" s="79"/>
      <c r="B4" s="65"/>
      <c r="C4" s="42" t="s">
        <v>27</v>
      </c>
      <c r="D4" s="7">
        <v>8.9054808998943074</v>
      </c>
      <c r="E4" s="8">
        <v>11.463965311004785</v>
      </c>
      <c r="F4" s="8">
        <v>25.993570574162678</v>
      </c>
      <c r="G4" s="8">
        <v>26.438428078596072</v>
      </c>
      <c r="H4" s="8">
        <v>17.909349715313155</v>
      </c>
      <c r="I4" s="9"/>
      <c r="J4" s="8">
        <v>11.811286951328718</v>
      </c>
      <c r="K4" s="8">
        <v>111.97309819160066</v>
      </c>
      <c r="L4" s="10">
        <v>7.9770011947431305</v>
      </c>
      <c r="M4" s="11">
        <v>29.380565583634176</v>
      </c>
    </row>
    <row r="5" spans="1:14" ht="14.25" customHeight="1" thickBot="1" x14ac:dyDescent="0.25">
      <c r="A5" s="79"/>
      <c r="B5" s="66"/>
      <c r="C5" s="43" t="s">
        <v>18</v>
      </c>
      <c r="D5" s="12">
        <f>D4-D3</f>
        <v>-1.4519100105692573E-2</v>
      </c>
      <c r="E5" s="13">
        <f>E4-E3</f>
        <v>-0.15603468899521467</v>
      </c>
      <c r="F5" s="14">
        <f>F4-F3</f>
        <v>-0.42642942583732335</v>
      </c>
      <c r="G5" s="14">
        <f>G4-G3</f>
        <v>-0.79157192140392851</v>
      </c>
      <c r="H5" s="14">
        <f>H4-H3</f>
        <v>-4.0650284686844174E-2</v>
      </c>
      <c r="I5" s="22" t="s">
        <v>39</v>
      </c>
      <c r="J5" s="14">
        <f>J3-J4</f>
        <v>-0.22128695132871812</v>
      </c>
      <c r="K5" s="14">
        <f>K4-K3</f>
        <v>-4.0469018083993404</v>
      </c>
      <c r="L5" s="33">
        <f>L4-L3</f>
        <v>-0.36299880525686934</v>
      </c>
      <c r="M5" s="29">
        <f>M4-M3</f>
        <v>-1.0394344163658253</v>
      </c>
      <c r="N5" s="1">
        <f>COUNTIF(D5:M5,"&gt;=0.00")</f>
        <v>0</v>
      </c>
    </row>
    <row r="6" spans="1:14" ht="14.25" customHeight="1" x14ac:dyDescent="0.2">
      <c r="A6" s="79"/>
      <c r="B6" s="81" t="s">
        <v>1</v>
      </c>
      <c r="C6" s="41" t="s">
        <v>28</v>
      </c>
      <c r="D6" s="15">
        <v>10.47</v>
      </c>
      <c r="E6" s="16">
        <v>14.2</v>
      </c>
      <c r="F6" s="17">
        <v>28.41</v>
      </c>
      <c r="G6" s="17">
        <v>31.06</v>
      </c>
      <c r="H6" s="16">
        <v>27.26</v>
      </c>
      <c r="I6" s="18" t="s">
        <v>41</v>
      </c>
      <c r="J6" s="17">
        <v>10.69</v>
      </c>
      <c r="K6" s="16">
        <v>126.53</v>
      </c>
      <c r="L6" s="19">
        <v>11.8</v>
      </c>
      <c r="M6" s="20">
        <v>37.619999999999997</v>
      </c>
    </row>
    <row r="7" spans="1:14" ht="14.25" customHeight="1" x14ac:dyDescent="0.2">
      <c r="A7" s="79"/>
      <c r="B7" s="62"/>
      <c r="C7" s="42" t="s">
        <v>27</v>
      </c>
      <c r="D7" s="7">
        <v>10.580008580008579</v>
      </c>
      <c r="E7" s="8">
        <v>13.963907189916929</v>
      </c>
      <c r="F7" s="8">
        <v>27.909310933940773</v>
      </c>
      <c r="G7" s="8">
        <v>30.442423374391293</v>
      </c>
      <c r="H7" s="8">
        <v>26.591751688460985</v>
      </c>
      <c r="I7" s="9"/>
      <c r="J7" s="8">
        <v>10.868633052421069</v>
      </c>
      <c r="K7" s="8">
        <v>122.50849878588772</v>
      </c>
      <c r="L7" s="10">
        <v>11.128926327812678</v>
      </c>
      <c r="M7" s="11">
        <v>36.244537090281774</v>
      </c>
    </row>
    <row r="8" spans="1:14" ht="14.25" customHeight="1" thickBot="1" x14ac:dyDescent="0.25">
      <c r="A8" s="79"/>
      <c r="B8" s="63"/>
      <c r="C8" s="44" t="s">
        <v>18</v>
      </c>
      <c r="D8" s="21">
        <f>D7-D6</f>
        <v>0.1100085800085786</v>
      </c>
      <c r="E8" s="30">
        <f>E7-E6</f>
        <v>-0.23609281008307015</v>
      </c>
      <c r="F8" s="23">
        <f>F7-F6</f>
        <v>-0.50068906605922692</v>
      </c>
      <c r="G8" s="23">
        <f>G7-G6</f>
        <v>-0.61757662560870585</v>
      </c>
      <c r="H8" s="23">
        <f>H7-H6</f>
        <v>-0.66824831153901698</v>
      </c>
      <c r="I8" s="22" t="s">
        <v>39</v>
      </c>
      <c r="J8" s="23">
        <f>J6-J7</f>
        <v>-0.17863305242106975</v>
      </c>
      <c r="K8" s="23">
        <f>K7-K6</f>
        <v>-4.021501214112277</v>
      </c>
      <c r="L8" s="32">
        <f>L7-L6</f>
        <v>-0.6710736721873225</v>
      </c>
      <c r="M8" s="31">
        <f>M7-M6</f>
        <v>-1.3754629097182232</v>
      </c>
      <c r="N8" s="1">
        <f>COUNTIF(D8:L8,"&gt;=0.00")</f>
        <v>1</v>
      </c>
    </row>
    <row r="9" spans="1:14" ht="14.25" customHeight="1" x14ac:dyDescent="0.2">
      <c r="A9" s="79"/>
      <c r="B9" s="64" t="s">
        <v>2</v>
      </c>
      <c r="C9" s="43" t="s">
        <v>28</v>
      </c>
      <c r="D9" s="24">
        <v>12.36</v>
      </c>
      <c r="E9" s="25">
        <v>16.190000000000001</v>
      </c>
      <c r="F9" s="26">
        <v>30.41</v>
      </c>
      <c r="G9" s="26">
        <v>34.520000000000003</v>
      </c>
      <c r="H9" s="25">
        <v>34.85</v>
      </c>
      <c r="I9" s="18" t="s">
        <v>41</v>
      </c>
      <c r="J9" s="26">
        <v>10.19</v>
      </c>
      <c r="K9" s="25">
        <v>135.44</v>
      </c>
      <c r="L9" s="27">
        <v>15.05</v>
      </c>
      <c r="M9" s="28">
        <v>43.24</v>
      </c>
    </row>
    <row r="10" spans="1:14" ht="14.25" customHeight="1" x14ac:dyDescent="0.2">
      <c r="A10" s="79"/>
      <c r="B10" s="65"/>
      <c r="C10" s="42" t="s">
        <v>27</v>
      </c>
      <c r="D10" s="7">
        <v>12.279298855570042</v>
      </c>
      <c r="E10" s="8">
        <v>16.063025210084035</v>
      </c>
      <c r="F10" s="8">
        <v>29.456562726613488</v>
      </c>
      <c r="G10" s="8">
        <v>34.148862153935355</v>
      </c>
      <c r="H10" s="8">
        <v>34.112015109690539</v>
      </c>
      <c r="I10" s="9"/>
      <c r="J10" s="8">
        <v>10.352038161318312</v>
      </c>
      <c r="K10" s="8">
        <v>132.95497973364215</v>
      </c>
      <c r="L10" s="10">
        <v>14.384648742411102</v>
      </c>
      <c r="M10" s="11">
        <v>42.194193171870438</v>
      </c>
    </row>
    <row r="11" spans="1:14" ht="14.25" customHeight="1" thickBot="1" x14ac:dyDescent="0.25">
      <c r="A11" s="79"/>
      <c r="B11" s="66"/>
      <c r="C11" s="43" t="s">
        <v>18</v>
      </c>
      <c r="D11" s="12">
        <f>D10-D9</f>
        <v>-8.0701144429957239E-2</v>
      </c>
      <c r="E11" s="13">
        <f>E10-E9</f>
        <v>-0.12697478991596611</v>
      </c>
      <c r="F11" s="14">
        <f>F10-F9</f>
        <v>-0.95343727338651263</v>
      </c>
      <c r="G11" s="14">
        <f>G10-G9</f>
        <v>-0.37113784606464861</v>
      </c>
      <c r="H11" s="14">
        <f>H10-H9</f>
        <v>-0.73798489030946257</v>
      </c>
      <c r="I11" s="22" t="s">
        <v>39</v>
      </c>
      <c r="J11" s="14">
        <f>J9-J10</f>
        <v>-0.16203816131831239</v>
      </c>
      <c r="K11" s="14">
        <f>K10-K9</f>
        <v>-2.48502026635785</v>
      </c>
      <c r="L11" s="33">
        <f>L10-L9</f>
        <v>-0.6653512575888989</v>
      </c>
      <c r="M11" s="29">
        <f>M10-M9</f>
        <v>-1.0458068281295638</v>
      </c>
      <c r="N11" s="1">
        <f>COUNTIF(D11:M11,"&gt;=0.00")</f>
        <v>0</v>
      </c>
    </row>
    <row r="12" spans="1:14" ht="14.25" customHeight="1" x14ac:dyDescent="0.2">
      <c r="A12" s="79"/>
      <c r="B12" s="81" t="s">
        <v>3</v>
      </c>
      <c r="C12" s="41" t="s">
        <v>28</v>
      </c>
      <c r="D12" s="15">
        <v>14.3</v>
      </c>
      <c r="E12" s="16">
        <v>18.170000000000002</v>
      </c>
      <c r="F12" s="17">
        <v>31.87</v>
      </c>
      <c r="G12" s="17">
        <v>39.07</v>
      </c>
      <c r="H12" s="16">
        <v>43.71</v>
      </c>
      <c r="I12" s="18" t="s">
        <v>41</v>
      </c>
      <c r="J12" s="17">
        <v>9.6999999999999993</v>
      </c>
      <c r="K12" s="16">
        <v>145.59</v>
      </c>
      <c r="L12" s="19">
        <v>18.95</v>
      </c>
      <c r="M12" s="20">
        <v>49.28</v>
      </c>
    </row>
    <row r="13" spans="1:14" ht="14.25" customHeight="1" x14ac:dyDescent="0.2">
      <c r="A13" s="79"/>
      <c r="B13" s="62"/>
      <c r="C13" s="42" t="s">
        <v>27</v>
      </c>
      <c r="D13" s="7">
        <v>14.107843137254902</v>
      </c>
      <c r="E13" s="8">
        <v>17.574842939087681</v>
      </c>
      <c r="F13" s="8">
        <v>31.374148733315174</v>
      </c>
      <c r="G13" s="8">
        <v>37.945558739255013</v>
      </c>
      <c r="H13" s="8">
        <v>40.954918032786885</v>
      </c>
      <c r="I13" s="9"/>
      <c r="J13" s="8">
        <v>9.8530814032236282</v>
      </c>
      <c r="K13" s="8">
        <v>140.95169213973799</v>
      </c>
      <c r="L13" s="10">
        <v>17.749830139964669</v>
      </c>
      <c r="M13" s="11">
        <v>47.336216364634815</v>
      </c>
    </row>
    <row r="14" spans="1:14" ht="14.25" customHeight="1" thickBot="1" x14ac:dyDescent="0.25">
      <c r="A14" s="79"/>
      <c r="B14" s="63"/>
      <c r="C14" s="44" t="s">
        <v>18</v>
      </c>
      <c r="D14" s="21">
        <f>D13-D12</f>
        <v>-0.19215686274509913</v>
      </c>
      <c r="E14" s="30">
        <f>E13-E12</f>
        <v>-0.5951570609123209</v>
      </c>
      <c r="F14" s="23">
        <f>F13-F12</f>
        <v>-0.49585126668482715</v>
      </c>
      <c r="G14" s="23">
        <f>G13-G12</f>
        <v>-1.1244412607449874</v>
      </c>
      <c r="H14" s="23">
        <f>H13-H12</f>
        <v>-2.7550819672131155</v>
      </c>
      <c r="I14" s="22" t="s">
        <v>39</v>
      </c>
      <c r="J14" s="23">
        <f>J12-J13</f>
        <v>-0.15308140322362895</v>
      </c>
      <c r="K14" s="23">
        <f>K13-K12</f>
        <v>-4.6383078602620174</v>
      </c>
      <c r="L14" s="32">
        <f>L13-L12</f>
        <v>-1.2001698600353308</v>
      </c>
      <c r="M14" s="31">
        <f>M13-M12</f>
        <v>-1.9437836353651861</v>
      </c>
      <c r="N14" s="1">
        <f>COUNTIF(D14:M14,"&gt;=0.00")</f>
        <v>0</v>
      </c>
    </row>
    <row r="15" spans="1:14" ht="14.25" customHeight="1" x14ac:dyDescent="0.2">
      <c r="A15" s="79"/>
      <c r="B15" s="81" t="s">
        <v>4</v>
      </c>
      <c r="C15" s="41" t="s">
        <v>28</v>
      </c>
      <c r="D15" s="15">
        <v>16.09</v>
      </c>
      <c r="E15" s="16">
        <v>19.809999999999999</v>
      </c>
      <c r="F15" s="17">
        <v>33.409999999999997</v>
      </c>
      <c r="G15" s="17">
        <v>42.07</v>
      </c>
      <c r="H15" s="16">
        <v>50.41</v>
      </c>
      <c r="I15" s="18" t="s">
        <v>41</v>
      </c>
      <c r="J15" s="17">
        <v>9.3800000000000008</v>
      </c>
      <c r="K15" s="16">
        <v>154.01</v>
      </c>
      <c r="L15" s="19">
        <v>21.67</v>
      </c>
      <c r="M15" s="20">
        <v>54.06</v>
      </c>
    </row>
    <row r="16" spans="1:14" ht="14.25" customHeight="1" x14ac:dyDescent="0.2">
      <c r="A16" s="79"/>
      <c r="B16" s="62"/>
      <c r="C16" s="42" t="s">
        <v>27</v>
      </c>
      <c r="D16" s="7">
        <v>16.105652759084791</v>
      </c>
      <c r="E16" s="8">
        <v>19.254764157318558</v>
      </c>
      <c r="F16" s="8">
        <v>34.283905723905725</v>
      </c>
      <c r="G16" s="8">
        <v>41.30887717875963</v>
      </c>
      <c r="H16" s="8">
        <v>47.412742044685167</v>
      </c>
      <c r="I16" s="9"/>
      <c r="J16" s="8">
        <v>9.5012786002691403</v>
      </c>
      <c r="K16" s="8">
        <v>149.98430098795507</v>
      </c>
      <c r="L16" s="10">
        <v>20.403667250910072</v>
      </c>
      <c r="M16" s="11">
        <v>52.703754266211604</v>
      </c>
    </row>
    <row r="17" spans="1:14" ht="14.25" customHeight="1" thickBot="1" x14ac:dyDescent="0.25">
      <c r="A17" s="79"/>
      <c r="B17" s="63"/>
      <c r="C17" s="44" t="s">
        <v>18</v>
      </c>
      <c r="D17" s="21">
        <f>D16-D15</f>
        <v>1.5652759084790802E-2</v>
      </c>
      <c r="E17" s="30">
        <f>E16-E15</f>
        <v>-0.55523584268144077</v>
      </c>
      <c r="F17" s="23">
        <f>F16-F15</f>
        <v>0.87390572390572885</v>
      </c>
      <c r="G17" s="23">
        <f>G16-G15</f>
        <v>-0.76112282124037023</v>
      </c>
      <c r="H17" s="23">
        <f>H16-H15</f>
        <v>-2.9972579553148293</v>
      </c>
      <c r="I17" s="22" t="s">
        <v>39</v>
      </c>
      <c r="J17" s="23">
        <f>J15-J16</f>
        <v>-0.1212786002691395</v>
      </c>
      <c r="K17" s="23">
        <f>K16-K15</f>
        <v>-4.0256990120449245</v>
      </c>
      <c r="L17" s="32">
        <f>L16-L15</f>
        <v>-1.2663327490899299</v>
      </c>
      <c r="M17" s="31">
        <f>M16-M15</f>
        <v>-1.3562457337883984</v>
      </c>
      <c r="N17" s="1">
        <f>COUNTIF(D17:M17,"&gt;=0.00")</f>
        <v>2</v>
      </c>
    </row>
    <row r="18" spans="1:14" ht="14.25" customHeight="1" x14ac:dyDescent="0.2">
      <c r="A18" s="79"/>
      <c r="B18" s="61" t="s">
        <v>5</v>
      </c>
      <c r="C18" s="43" t="s">
        <v>28</v>
      </c>
      <c r="D18" s="24">
        <v>19.309999999999999</v>
      </c>
      <c r="E18" s="25">
        <v>22.45</v>
      </c>
      <c r="F18" s="26">
        <v>36.479999999999997</v>
      </c>
      <c r="G18" s="26">
        <v>45.91</v>
      </c>
      <c r="H18" s="25">
        <v>59.96</v>
      </c>
      <c r="I18" s="18" t="s">
        <v>41</v>
      </c>
      <c r="J18" s="26">
        <v>8.9</v>
      </c>
      <c r="K18" s="25">
        <v>166.56</v>
      </c>
      <c r="L18" s="27">
        <v>25.67</v>
      </c>
      <c r="M18" s="28">
        <v>60.96</v>
      </c>
    </row>
    <row r="19" spans="1:14" ht="14.25" customHeight="1" x14ac:dyDescent="0.2">
      <c r="A19" s="79"/>
      <c r="B19" s="62"/>
      <c r="C19" s="42" t="s">
        <v>27</v>
      </c>
      <c r="D19" s="7">
        <v>19.370039818756005</v>
      </c>
      <c r="E19" s="8">
        <v>21.360286028602861</v>
      </c>
      <c r="F19" s="8">
        <v>36.821978021978019</v>
      </c>
      <c r="G19" s="8">
        <v>44.935786137522392</v>
      </c>
      <c r="H19" s="8">
        <v>54.803428255460325</v>
      </c>
      <c r="I19" s="9"/>
      <c r="J19" s="8">
        <v>9.0885051194539379</v>
      </c>
      <c r="K19" s="8">
        <v>161.69154366119466</v>
      </c>
      <c r="L19" s="10">
        <v>23.697144426139484</v>
      </c>
      <c r="M19" s="11">
        <v>58.69038997214485</v>
      </c>
    </row>
    <row r="20" spans="1:14" ht="14.25" customHeight="1" thickBot="1" x14ac:dyDescent="0.25">
      <c r="A20" s="79"/>
      <c r="B20" s="63"/>
      <c r="C20" s="44" t="s">
        <v>18</v>
      </c>
      <c r="D20" s="21">
        <f>D19-D18</f>
        <v>6.0039818756006724E-2</v>
      </c>
      <c r="E20" s="30">
        <f>E19-E18</f>
        <v>-1.0897139713971384</v>
      </c>
      <c r="F20" s="23">
        <f>F19-F18</f>
        <v>0.34197802197802218</v>
      </c>
      <c r="G20" s="23">
        <f>G19-G18</f>
        <v>-0.97421386247760466</v>
      </c>
      <c r="H20" s="23">
        <f>H19-H18</f>
        <v>-5.1565717445396757</v>
      </c>
      <c r="I20" s="22" t="s">
        <v>39</v>
      </c>
      <c r="J20" s="23">
        <f>J18-J19</f>
        <v>-0.18850511945393755</v>
      </c>
      <c r="K20" s="23">
        <f>K19-K18</f>
        <v>-4.8684563388053448</v>
      </c>
      <c r="L20" s="32">
        <f>L19-L18</f>
        <v>-1.9728555738605174</v>
      </c>
      <c r="M20" s="31">
        <f>M19-M18</f>
        <v>-2.2696100278551512</v>
      </c>
      <c r="N20" s="1">
        <f>COUNTIF(D20:M20,"&gt;=0.00")</f>
        <v>2</v>
      </c>
    </row>
    <row r="21" spans="1:14" ht="14.25" customHeight="1" x14ac:dyDescent="0.2">
      <c r="A21" s="79"/>
      <c r="B21" s="64" t="s">
        <v>6</v>
      </c>
      <c r="C21" s="43" t="s">
        <v>28</v>
      </c>
      <c r="D21" s="24">
        <v>24.29</v>
      </c>
      <c r="E21" s="25">
        <v>23.81</v>
      </c>
      <c r="F21" s="26">
        <v>41.72</v>
      </c>
      <c r="G21" s="26">
        <v>50.18</v>
      </c>
      <c r="H21" s="25">
        <v>67.81</v>
      </c>
      <c r="I21" s="26">
        <v>423.77</v>
      </c>
      <c r="J21" s="26">
        <v>8.41</v>
      </c>
      <c r="K21" s="25">
        <v>187.07</v>
      </c>
      <c r="L21" s="27">
        <v>18.38</v>
      </c>
      <c r="M21" s="28">
        <v>35.94</v>
      </c>
    </row>
    <row r="22" spans="1:14" ht="14.25" customHeight="1" x14ac:dyDescent="0.2">
      <c r="A22" s="79"/>
      <c r="B22" s="65"/>
      <c r="C22" s="42" t="s">
        <v>27</v>
      </c>
      <c r="D22" s="7">
        <v>23.899710104914416</v>
      </c>
      <c r="E22" s="8">
        <v>23.343406669434064</v>
      </c>
      <c r="F22" s="8">
        <v>41.096289143330111</v>
      </c>
      <c r="G22" s="8">
        <v>48.802547770700635</v>
      </c>
      <c r="H22" s="8">
        <v>62.604591836734691</v>
      </c>
      <c r="I22" s="8">
        <v>451.48005816368902</v>
      </c>
      <c r="J22" s="8">
        <v>9.6310891640005867</v>
      </c>
      <c r="K22" s="8">
        <v>180.08358746881063</v>
      </c>
      <c r="L22" s="10">
        <v>16.874791318864773</v>
      </c>
      <c r="M22" s="11">
        <v>33.131067282137359</v>
      </c>
    </row>
    <row r="23" spans="1:14" ht="14.25" customHeight="1" thickBot="1" x14ac:dyDescent="0.25">
      <c r="A23" s="79"/>
      <c r="B23" s="66"/>
      <c r="C23" s="43" t="s">
        <v>18</v>
      </c>
      <c r="D23" s="12">
        <f>D22-D21</f>
        <v>-0.39028989508558354</v>
      </c>
      <c r="E23" s="13">
        <f>E22-E21</f>
        <v>-0.4665933305659351</v>
      </c>
      <c r="F23" s="14">
        <f>F22-F21</f>
        <v>-0.6237108566698879</v>
      </c>
      <c r="G23" s="14">
        <f>G22-G21</f>
        <v>-1.3774522292993652</v>
      </c>
      <c r="H23" s="14">
        <f>H22-H21</f>
        <v>-5.2054081632653109</v>
      </c>
      <c r="I23" s="14">
        <f>I21-I22</f>
        <v>-27.710058163689041</v>
      </c>
      <c r="J23" s="14">
        <f>J21-J22</f>
        <v>-1.2210891640005865</v>
      </c>
      <c r="K23" s="14">
        <f>K22-K21</f>
        <v>-6.9864125311893588</v>
      </c>
      <c r="L23" s="33">
        <f>L22-L21</f>
        <v>-1.5052086811352261</v>
      </c>
      <c r="M23" s="29">
        <f>M22-M21</f>
        <v>-2.8089327178626391</v>
      </c>
      <c r="N23" s="1">
        <f>COUNTIF(D23:M23,"&gt;=0.00")</f>
        <v>0</v>
      </c>
    </row>
    <row r="24" spans="1:14" ht="14.25" customHeight="1" x14ac:dyDescent="0.2">
      <c r="A24" s="79"/>
      <c r="B24" s="81" t="s">
        <v>7</v>
      </c>
      <c r="C24" s="41" t="s">
        <v>28</v>
      </c>
      <c r="D24" s="15">
        <v>29.46</v>
      </c>
      <c r="E24" s="16">
        <v>26.72</v>
      </c>
      <c r="F24" s="17">
        <v>45.21</v>
      </c>
      <c r="G24" s="17">
        <v>53.43</v>
      </c>
      <c r="H24" s="16">
        <v>83.12</v>
      </c>
      <c r="I24" s="17">
        <v>390.05</v>
      </c>
      <c r="J24" s="17">
        <v>7.82</v>
      </c>
      <c r="K24" s="16">
        <v>203.2</v>
      </c>
      <c r="L24" s="19">
        <v>21.36</v>
      </c>
      <c r="M24" s="20">
        <v>44.2</v>
      </c>
    </row>
    <row r="25" spans="1:14" ht="14.25" customHeight="1" x14ac:dyDescent="0.2">
      <c r="A25" s="79"/>
      <c r="B25" s="62"/>
      <c r="C25" s="42" t="s">
        <v>27</v>
      </c>
      <c r="D25" s="7">
        <v>29.289463968275673</v>
      </c>
      <c r="E25" s="8">
        <v>26.129916404001644</v>
      </c>
      <c r="F25" s="8">
        <v>45.104816639299401</v>
      </c>
      <c r="G25" s="8">
        <v>52.077886335489197</v>
      </c>
      <c r="H25" s="8">
        <v>78.141294642857147</v>
      </c>
      <c r="I25" s="8">
        <v>414.06270833333298</v>
      </c>
      <c r="J25" s="8">
        <v>8.8067923482118378</v>
      </c>
      <c r="K25" s="8">
        <v>197.87781748213305</v>
      </c>
      <c r="L25" s="10">
        <v>19.828453608247422</v>
      </c>
      <c r="M25" s="11">
        <v>41.378547579298832</v>
      </c>
    </row>
    <row r="26" spans="1:14" ht="14.25" customHeight="1" thickBot="1" x14ac:dyDescent="0.25">
      <c r="A26" s="79"/>
      <c r="B26" s="63"/>
      <c r="C26" s="44" t="s">
        <v>18</v>
      </c>
      <c r="D26" s="21">
        <f>D25-D24</f>
        <v>-0.1705360317243283</v>
      </c>
      <c r="E26" s="30">
        <f>E25-E24</f>
        <v>-0.59008359599835458</v>
      </c>
      <c r="F26" s="23">
        <f>F25-F24</f>
        <v>-0.1051833607006003</v>
      </c>
      <c r="G26" s="23">
        <f>G25-G24</f>
        <v>-1.3521136645108029</v>
      </c>
      <c r="H26" s="23">
        <f>H25-H24</f>
        <v>-4.9787053571428572</v>
      </c>
      <c r="I26" s="23">
        <f>I24-I25</f>
        <v>-24.012708333332967</v>
      </c>
      <c r="J26" s="23">
        <f>J24-J25</f>
        <v>-0.98679234821183748</v>
      </c>
      <c r="K26" s="23">
        <f>K25-K24</f>
        <v>-5.3221825178669349</v>
      </c>
      <c r="L26" s="32">
        <f>L25-L24</f>
        <v>-1.5315463917525776</v>
      </c>
      <c r="M26" s="31">
        <f>M25-M24</f>
        <v>-2.8214524207011706</v>
      </c>
      <c r="N26" s="1">
        <f>COUNTIF(D26:M26,"&gt;=0.00")</f>
        <v>0</v>
      </c>
    </row>
    <row r="27" spans="1:14" ht="14.25" customHeight="1" x14ac:dyDescent="0.2">
      <c r="A27" s="79"/>
      <c r="B27" s="61" t="s">
        <v>8</v>
      </c>
      <c r="C27" s="43" t="s">
        <v>28</v>
      </c>
      <c r="D27" s="24">
        <v>34.409999999999997</v>
      </c>
      <c r="E27" s="25">
        <v>29.02</v>
      </c>
      <c r="F27" s="26">
        <v>48.99</v>
      </c>
      <c r="G27" s="26">
        <v>56.57</v>
      </c>
      <c r="H27" s="25">
        <v>96.6</v>
      </c>
      <c r="I27" s="26">
        <v>377.9</v>
      </c>
      <c r="J27" s="26">
        <v>7.47</v>
      </c>
      <c r="K27" s="25">
        <v>216.97</v>
      </c>
      <c r="L27" s="27">
        <v>23.96</v>
      </c>
      <c r="M27" s="28">
        <v>50.93</v>
      </c>
    </row>
    <row r="28" spans="1:14" ht="14.25" customHeight="1" x14ac:dyDescent="0.2">
      <c r="A28" s="79"/>
      <c r="B28" s="62"/>
      <c r="C28" s="42" t="s">
        <v>27</v>
      </c>
      <c r="D28" s="7">
        <v>34.113329806929386</v>
      </c>
      <c r="E28" s="8">
        <v>28.328391793514228</v>
      </c>
      <c r="F28" s="8">
        <v>49.244881785761457</v>
      </c>
      <c r="G28" s="8">
        <v>54.978408636545382</v>
      </c>
      <c r="H28" s="8">
        <v>84.907175773535215</v>
      </c>
      <c r="I28" s="8">
        <v>402.52608346709502</v>
      </c>
      <c r="J28" s="8">
        <v>8.8431545783617036</v>
      </c>
      <c r="K28" s="8">
        <v>212.39444296729593</v>
      </c>
      <c r="L28" s="10">
        <v>22.489234449760765</v>
      </c>
      <c r="M28" s="11">
        <v>48.427227523182367</v>
      </c>
    </row>
    <row r="29" spans="1:14" ht="14.25" customHeight="1" thickBot="1" x14ac:dyDescent="0.25">
      <c r="A29" s="79"/>
      <c r="B29" s="63"/>
      <c r="C29" s="44" t="s">
        <v>18</v>
      </c>
      <c r="D29" s="21">
        <f>D28-D27</f>
        <v>-0.29667019307061082</v>
      </c>
      <c r="E29" s="30">
        <f>E28-E27</f>
        <v>-0.69160820648577115</v>
      </c>
      <c r="F29" s="23">
        <f>F28-F27</f>
        <v>0.25488178576145515</v>
      </c>
      <c r="G29" s="23">
        <f>G28-G27</f>
        <v>-1.5915913634546186</v>
      </c>
      <c r="H29" s="23">
        <f>H28-H27</f>
        <v>-11.692824226464779</v>
      </c>
      <c r="I29" s="23">
        <f>I27-I28</f>
        <v>-24.626083467095043</v>
      </c>
      <c r="J29" s="23">
        <f>J27-J28</f>
        <v>-1.3731545783617038</v>
      </c>
      <c r="K29" s="23">
        <f>K28-K27</f>
        <v>-4.5755570327040687</v>
      </c>
      <c r="L29" s="32">
        <f>L28-L27</f>
        <v>-1.4707655502392356</v>
      </c>
      <c r="M29" s="31">
        <f>M28-M27</f>
        <v>-2.5027724768176327</v>
      </c>
      <c r="N29" s="1">
        <f>COUNTIF(D29:M29,"&gt;=0.00")</f>
        <v>1</v>
      </c>
    </row>
    <row r="30" spans="1:14" ht="14.25" customHeight="1" x14ac:dyDescent="0.2">
      <c r="A30" s="79"/>
      <c r="B30" s="64" t="s">
        <v>29</v>
      </c>
      <c r="C30" s="43" t="s">
        <v>28</v>
      </c>
      <c r="D30" s="24">
        <v>36.950000000000003</v>
      </c>
      <c r="E30" s="25">
        <v>27.93</v>
      </c>
      <c r="F30" s="26">
        <v>48.12</v>
      </c>
      <c r="G30" s="26">
        <v>55.77</v>
      </c>
      <c r="H30" s="25">
        <v>79.87</v>
      </c>
      <c r="I30" s="26">
        <v>388.55</v>
      </c>
      <c r="J30" s="26">
        <v>7.45</v>
      </c>
      <c r="K30" s="25">
        <v>221.15</v>
      </c>
      <c r="L30" s="27">
        <v>23.87</v>
      </c>
      <c r="M30" s="28">
        <v>50.36</v>
      </c>
    </row>
    <row r="31" spans="1:14" ht="14.25" customHeight="1" x14ac:dyDescent="0.2">
      <c r="A31" s="79"/>
      <c r="B31" s="65"/>
      <c r="C31" s="42" t="s">
        <v>27</v>
      </c>
      <c r="D31" s="7">
        <v>36.343141193010645</v>
      </c>
      <c r="E31" s="8">
        <v>27.914514514514515</v>
      </c>
      <c r="F31" s="8">
        <v>48.438159729137624</v>
      </c>
      <c r="G31" s="8">
        <v>56.500499500499501</v>
      </c>
      <c r="H31" s="8">
        <v>80.646425366437327</v>
      </c>
      <c r="I31" s="8">
        <v>402.52597402597399</v>
      </c>
      <c r="J31" s="8">
        <v>7.4688305977710119</v>
      </c>
      <c r="K31" s="8">
        <v>217.67788461538461</v>
      </c>
      <c r="L31" s="10">
        <v>23.181690705128204</v>
      </c>
      <c r="M31" s="11">
        <v>49.189748743718596</v>
      </c>
    </row>
    <row r="32" spans="1:14" ht="14.25" customHeight="1" thickBot="1" x14ac:dyDescent="0.25">
      <c r="A32" s="79"/>
      <c r="B32" s="66"/>
      <c r="C32" s="43" t="s">
        <v>18</v>
      </c>
      <c r="D32" s="12">
        <f>D31-D30</f>
        <v>-0.6068588069893579</v>
      </c>
      <c r="E32" s="13">
        <f>E31-E30</f>
        <v>-1.5485485485484674E-2</v>
      </c>
      <c r="F32" s="14">
        <f>F31-F30</f>
        <v>0.31815972913762636</v>
      </c>
      <c r="G32" s="14">
        <f>G31-G30</f>
        <v>0.73049950049949786</v>
      </c>
      <c r="H32" s="14">
        <f>H31-H30</f>
        <v>0.77642536643732285</v>
      </c>
      <c r="I32" s="14">
        <f>I30-I31</f>
        <v>-13.975974025973983</v>
      </c>
      <c r="J32" s="14">
        <f>J30-J31</f>
        <v>-1.8830597771011703E-2</v>
      </c>
      <c r="K32" s="14">
        <f>K31-K30</f>
        <v>-3.4721153846153925</v>
      </c>
      <c r="L32" s="33">
        <f>L31-L30</f>
        <v>-0.6883092948717966</v>
      </c>
      <c r="M32" s="29">
        <f>M31-M30</f>
        <v>-1.1702512562814036</v>
      </c>
      <c r="N32" s="1">
        <f>COUNTIF(D32:M32,"&gt;=0.00")</f>
        <v>3</v>
      </c>
    </row>
    <row r="33" spans="1:15" ht="14.25" customHeight="1" x14ac:dyDescent="0.2">
      <c r="A33" s="79"/>
      <c r="B33" s="81" t="s">
        <v>30</v>
      </c>
      <c r="C33" s="41" t="s">
        <v>28</v>
      </c>
      <c r="D33" s="15">
        <v>38.89</v>
      </c>
      <c r="E33" s="16">
        <v>29.45</v>
      </c>
      <c r="F33" s="17">
        <v>50.18</v>
      </c>
      <c r="G33" s="17">
        <v>57.19</v>
      </c>
      <c r="H33" s="16">
        <v>85.07</v>
      </c>
      <c r="I33" s="17">
        <v>372.16</v>
      </c>
      <c r="J33" s="17">
        <v>7.31</v>
      </c>
      <c r="K33" s="16">
        <v>225.29</v>
      </c>
      <c r="L33" s="19">
        <v>25.21</v>
      </c>
      <c r="M33" s="20">
        <v>53.63</v>
      </c>
    </row>
    <row r="34" spans="1:15" ht="14.25" customHeight="1" x14ac:dyDescent="0.2">
      <c r="A34" s="79"/>
      <c r="B34" s="62"/>
      <c r="C34" s="42" t="s">
        <v>27</v>
      </c>
      <c r="D34" s="7">
        <v>38.454239569313593</v>
      </c>
      <c r="E34" s="8">
        <v>28.977850539291218</v>
      </c>
      <c r="F34" s="8">
        <v>50.3433237271854</v>
      </c>
      <c r="G34" s="8">
        <v>57.315200617283949</v>
      </c>
      <c r="H34" s="8">
        <v>85.807972068664526</v>
      </c>
      <c r="I34" s="8">
        <v>403.32704144439901</v>
      </c>
      <c r="J34" s="8">
        <v>7.2715374829799506</v>
      </c>
      <c r="K34" s="8">
        <v>222.97770088427527</v>
      </c>
      <c r="L34" s="10">
        <v>24.608058608058609</v>
      </c>
      <c r="M34" s="11">
        <v>52.392217898832683</v>
      </c>
    </row>
    <row r="35" spans="1:15" ht="14.25" customHeight="1" thickBot="1" x14ac:dyDescent="0.25">
      <c r="A35" s="79"/>
      <c r="B35" s="63"/>
      <c r="C35" s="44" t="s">
        <v>18</v>
      </c>
      <c r="D35" s="21">
        <f>D34-D33</f>
        <v>-0.43576043068640757</v>
      </c>
      <c r="E35" s="30">
        <f>E34-E33</f>
        <v>-0.47214946070878128</v>
      </c>
      <c r="F35" s="23">
        <f>F34-F33</f>
        <v>0.1633237271854</v>
      </c>
      <c r="G35" s="23">
        <f>G34-G33</f>
        <v>0.12520061728395149</v>
      </c>
      <c r="H35" s="23">
        <f>H34-H33</f>
        <v>0.7379720686645328</v>
      </c>
      <c r="I35" s="23">
        <f>I33-I34</f>
        <v>-31.16704144439899</v>
      </c>
      <c r="J35" s="23">
        <f>J33-J34</f>
        <v>3.8462517020048992E-2</v>
      </c>
      <c r="K35" s="23">
        <f>K34-K33</f>
        <v>-2.312299115724727</v>
      </c>
      <c r="L35" s="32">
        <f>L34-L33</f>
        <v>-0.6019413919413914</v>
      </c>
      <c r="M35" s="31">
        <f>M34-M33</f>
        <v>-1.2377821011673191</v>
      </c>
      <c r="N35" s="1">
        <f>COUNTIF(D35:M35,"&gt;=0.00")</f>
        <v>4</v>
      </c>
    </row>
    <row r="36" spans="1:15" ht="14.25" customHeight="1" x14ac:dyDescent="0.2">
      <c r="A36" s="79"/>
      <c r="B36" s="64" t="s">
        <v>31</v>
      </c>
      <c r="C36" s="43" t="s">
        <v>28</v>
      </c>
      <c r="D36" s="24">
        <v>40.68</v>
      </c>
      <c r="E36" s="25">
        <v>30.64</v>
      </c>
      <c r="F36" s="26">
        <v>52.14</v>
      </c>
      <c r="G36" s="26">
        <v>57.85</v>
      </c>
      <c r="H36" s="25">
        <v>86.35</v>
      </c>
      <c r="I36" s="26">
        <v>365.05</v>
      </c>
      <c r="J36" s="26">
        <v>7.21</v>
      </c>
      <c r="K36" s="25">
        <v>230.05</v>
      </c>
      <c r="L36" s="27">
        <v>26.16</v>
      </c>
      <c r="M36" s="28">
        <v>56.19</v>
      </c>
    </row>
    <row r="37" spans="1:15" ht="14.25" customHeight="1" x14ac:dyDescent="0.2">
      <c r="A37" s="79"/>
      <c r="B37" s="65"/>
      <c r="C37" s="42" t="s">
        <v>27</v>
      </c>
      <c r="D37" s="7">
        <v>40.220363566041385</v>
      </c>
      <c r="E37" s="8">
        <v>30.11732817037754</v>
      </c>
      <c r="F37" s="8">
        <v>52.444766319042103</v>
      </c>
      <c r="G37" s="8">
        <v>58.401396160558463</v>
      </c>
      <c r="H37" s="8">
        <v>87.573113207547166</v>
      </c>
      <c r="I37" s="8">
        <v>404.06799398948198</v>
      </c>
      <c r="J37" s="8">
        <v>7.2199255777516438</v>
      </c>
      <c r="K37" s="8">
        <v>226.10932038834952</v>
      </c>
      <c r="L37" s="10">
        <v>25.458446076536529</v>
      </c>
      <c r="M37" s="11">
        <v>54.712251268045257</v>
      </c>
    </row>
    <row r="38" spans="1:15" ht="14.25" customHeight="1" thickBot="1" x14ac:dyDescent="0.25">
      <c r="A38" s="80"/>
      <c r="B38" s="77"/>
      <c r="C38" s="44" t="s">
        <v>18</v>
      </c>
      <c r="D38" s="21">
        <f>D37-D36</f>
        <v>-0.45963643395861453</v>
      </c>
      <c r="E38" s="30">
        <f>E37-E36</f>
        <v>-0.52267182962246039</v>
      </c>
      <c r="F38" s="23">
        <f>F37-F36</f>
        <v>0.30476631904210194</v>
      </c>
      <c r="G38" s="23">
        <f>G37-G36</f>
        <v>0.55139616055846119</v>
      </c>
      <c r="H38" s="23">
        <f>H37-H36</f>
        <v>1.223113207547172</v>
      </c>
      <c r="I38" s="23">
        <f>I36-I37</f>
        <v>-39.017993989481965</v>
      </c>
      <c r="J38" s="23">
        <f>J36-J37</f>
        <v>-9.9255777516438215E-3</v>
      </c>
      <c r="K38" s="23">
        <f>K37-K36</f>
        <v>-3.940679611650495</v>
      </c>
      <c r="L38" s="32">
        <f>L37-L36</f>
        <v>-0.70155392346347156</v>
      </c>
      <c r="M38" s="31">
        <f>M37-M36</f>
        <v>-1.4777487319547404</v>
      </c>
      <c r="N38" s="1">
        <f>COUNTIF(D38:M38,"&gt;=0.00")</f>
        <v>3</v>
      </c>
      <c r="O38" s="1">
        <f>SUM(N5:N38)</f>
        <v>16</v>
      </c>
    </row>
    <row r="39" spans="1:15" ht="21.75" customHeight="1" x14ac:dyDescent="0.2">
      <c r="A39" s="82" t="s">
        <v>21</v>
      </c>
      <c r="B39" s="45"/>
      <c r="C39" s="46" t="s">
        <v>19</v>
      </c>
      <c r="D39" s="47" t="s">
        <v>14</v>
      </c>
      <c r="E39" s="48" t="s">
        <v>36</v>
      </c>
      <c r="F39" s="48" t="s">
        <v>37</v>
      </c>
      <c r="G39" s="48" t="s">
        <v>38</v>
      </c>
      <c r="H39" s="48" t="s">
        <v>35</v>
      </c>
      <c r="I39" s="48" t="s">
        <v>24</v>
      </c>
      <c r="J39" s="48" t="s">
        <v>22</v>
      </c>
      <c r="K39" s="48" t="s">
        <v>23</v>
      </c>
      <c r="L39" s="49" t="s">
        <v>33</v>
      </c>
      <c r="M39" s="46" t="s">
        <v>9</v>
      </c>
      <c r="N39" s="60" t="s">
        <v>40</v>
      </c>
    </row>
    <row r="40" spans="1:15" ht="13.8" thickBot="1" x14ac:dyDescent="0.25">
      <c r="A40" s="83"/>
      <c r="B40" s="50" t="s">
        <v>20</v>
      </c>
      <c r="C40" s="51"/>
      <c r="D40" s="52" t="s">
        <v>11</v>
      </c>
      <c r="E40" s="53" t="s">
        <v>15</v>
      </c>
      <c r="F40" s="53" t="s">
        <v>10</v>
      </c>
      <c r="G40" s="53" t="s">
        <v>16</v>
      </c>
      <c r="H40" s="53" t="s">
        <v>15</v>
      </c>
      <c r="I40" s="53" t="s">
        <v>32</v>
      </c>
      <c r="J40" s="53" t="s">
        <v>17</v>
      </c>
      <c r="K40" s="53" t="s">
        <v>10</v>
      </c>
      <c r="L40" s="54" t="s">
        <v>12</v>
      </c>
      <c r="M40" s="55" t="s">
        <v>13</v>
      </c>
      <c r="N40" s="60"/>
    </row>
    <row r="41" spans="1:15" ht="14.25" customHeight="1" x14ac:dyDescent="0.2">
      <c r="A41" s="74" t="s">
        <v>26</v>
      </c>
      <c r="B41" s="73" t="s">
        <v>0</v>
      </c>
      <c r="C41" s="38" t="s">
        <v>28</v>
      </c>
      <c r="D41" s="24">
        <v>8.42</v>
      </c>
      <c r="E41" s="25">
        <v>11.07</v>
      </c>
      <c r="F41" s="26">
        <v>29.06</v>
      </c>
      <c r="G41" s="26">
        <v>26.35</v>
      </c>
      <c r="H41" s="34">
        <v>15.29</v>
      </c>
      <c r="I41" s="18" t="s">
        <v>41</v>
      </c>
      <c r="J41" s="26">
        <v>11.95</v>
      </c>
      <c r="K41" s="25">
        <v>108.22</v>
      </c>
      <c r="L41" s="27">
        <v>5.69</v>
      </c>
      <c r="M41" s="28">
        <v>30.48</v>
      </c>
    </row>
    <row r="42" spans="1:15" ht="14.25" customHeight="1" x14ac:dyDescent="0.2">
      <c r="A42" s="75"/>
      <c r="B42" s="68"/>
      <c r="C42" s="39" t="s">
        <v>27</v>
      </c>
      <c r="D42" s="7">
        <v>8.357064622124863</v>
      </c>
      <c r="E42" s="8">
        <v>11.178299393750972</v>
      </c>
      <c r="F42" s="8">
        <v>28.437432160024809</v>
      </c>
      <c r="G42" s="8">
        <v>25.780415890751087</v>
      </c>
      <c r="H42" s="8">
        <v>15.084765017117958</v>
      </c>
      <c r="I42" s="9"/>
      <c r="J42" s="8">
        <v>12.111286821705454</v>
      </c>
      <c r="K42" s="8">
        <v>105.28013029315962</v>
      </c>
      <c r="L42" s="10">
        <v>5.459652389819988</v>
      </c>
      <c r="M42" s="11">
        <v>29.598406747891286</v>
      </c>
    </row>
    <row r="43" spans="1:15" ht="14.25" customHeight="1" thickBot="1" x14ac:dyDescent="0.25">
      <c r="A43" s="75"/>
      <c r="B43" s="69"/>
      <c r="C43" s="38" t="s">
        <v>18</v>
      </c>
      <c r="D43" s="12">
        <f>D42-D41</f>
        <v>-6.2935377875136922E-2</v>
      </c>
      <c r="E43" s="13">
        <f>E42-E41</f>
        <v>0.10829939375097197</v>
      </c>
      <c r="F43" s="14">
        <f>F42-F41</f>
        <v>-0.62256783997518994</v>
      </c>
      <c r="G43" s="14">
        <f>G42-G41</f>
        <v>-0.56958410924891467</v>
      </c>
      <c r="H43" s="14">
        <f>H42-H41</f>
        <v>-0.20523498288204145</v>
      </c>
      <c r="I43" s="22" t="s">
        <v>39</v>
      </c>
      <c r="J43" s="14">
        <f>J41-J42</f>
        <v>-0.16128682170545439</v>
      </c>
      <c r="K43" s="14">
        <f>K42-K41</f>
        <v>-2.9398697068403834</v>
      </c>
      <c r="L43" s="33">
        <f>L42-L41</f>
        <v>-0.23034761018001237</v>
      </c>
      <c r="M43" s="29">
        <f>M42-M41</f>
        <v>-0.88159325210871486</v>
      </c>
      <c r="N43" s="1">
        <f>COUNTIF(D43:L43,"&gt;=0.00")</f>
        <v>1</v>
      </c>
    </row>
    <row r="44" spans="1:15" ht="14.25" customHeight="1" x14ac:dyDescent="0.2">
      <c r="A44" s="75"/>
      <c r="B44" s="70" t="s">
        <v>1</v>
      </c>
      <c r="C44" s="40" t="s">
        <v>28</v>
      </c>
      <c r="D44" s="15">
        <v>9.9499999999999993</v>
      </c>
      <c r="E44" s="16">
        <v>13.18</v>
      </c>
      <c r="F44" s="17">
        <v>30.94</v>
      </c>
      <c r="G44" s="17">
        <v>29.57</v>
      </c>
      <c r="H44" s="35">
        <v>21.3</v>
      </c>
      <c r="I44" s="18" t="s">
        <v>41</v>
      </c>
      <c r="J44" s="17">
        <v>11.07</v>
      </c>
      <c r="K44" s="16">
        <v>117.9</v>
      </c>
      <c r="L44" s="19">
        <v>7.37</v>
      </c>
      <c r="M44" s="20">
        <v>37.26</v>
      </c>
    </row>
    <row r="45" spans="1:15" ht="14.25" customHeight="1" x14ac:dyDescent="0.2">
      <c r="A45" s="75"/>
      <c r="B45" s="71"/>
      <c r="C45" s="39" t="s">
        <v>27</v>
      </c>
      <c r="D45" s="7">
        <v>9.919136646906825</v>
      </c>
      <c r="E45" s="8">
        <v>13.459463578177385</v>
      </c>
      <c r="F45" s="8">
        <v>30.795420078859568</v>
      </c>
      <c r="G45" s="8">
        <v>29.242687385740403</v>
      </c>
      <c r="H45" s="8">
        <v>20.430053394355454</v>
      </c>
      <c r="I45" s="9"/>
      <c r="J45" s="8">
        <v>11.220309889108359</v>
      </c>
      <c r="K45" s="8">
        <v>114.27995128634495</v>
      </c>
      <c r="L45" s="10">
        <v>7.266839378238342</v>
      </c>
      <c r="M45" s="11">
        <v>36.590671182266007</v>
      </c>
    </row>
    <row r="46" spans="1:15" ht="14.25" customHeight="1" thickBot="1" x14ac:dyDescent="0.25">
      <c r="A46" s="75"/>
      <c r="B46" s="72"/>
      <c r="C46" s="37" t="s">
        <v>18</v>
      </c>
      <c r="D46" s="21">
        <f>D45-D44</f>
        <v>-3.0863353093174339E-2</v>
      </c>
      <c r="E46" s="30">
        <f>E45-E44</f>
        <v>0.27946357817738487</v>
      </c>
      <c r="F46" s="23">
        <f>F45-F44</f>
        <v>-0.1445799211404335</v>
      </c>
      <c r="G46" s="23">
        <f>G45-G44</f>
        <v>-0.32731261425959701</v>
      </c>
      <c r="H46" s="23">
        <f>H45-H44</f>
        <v>-0.86994660564454662</v>
      </c>
      <c r="I46" s="22" t="s">
        <v>39</v>
      </c>
      <c r="J46" s="23">
        <f>J44-J45</f>
        <v>-0.15030988910835852</v>
      </c>
      <c r="K46" s="23">
        <f>K45-K44</f>
        <v>-3.6200487136550521</v>
      </c>
      <c r="L46" s="32">
        <f>L45-L44</f>
        <v>-0.10316062176165808</v>
      </c>
      <c r="M46" s="31">
        <f>M45-M44</f>
        <v>-0.66932881773399089</v>
      </c>
      <c r="N46" s="1">
        <f>COUNTIF(D46:L46,"&gt;=0.00")</f>
        <v>1</v>
      </c>
    </row>
    <row r="47" spans="1:15" ht="14.25" customHeight="1" x14ac:dyDescent="0.2">
      <c r="A47" s="75"/>
      <c r="B47" s="67" t="s">
        <v>2</v>
      </c>
      <c r="C47" s="38" t="s">
        <v>28</v>
      </c>
      <c r="D47" s="24">
        <v>11.65</v>
      </c>
      <c r="E47" s="25">
        <v>16.12</v>
      </c>
      <c r="F47" s="26">
        <v>33.18</v>
      </c>
      <c r="G47" s="26">
        <v>32.92</v>
      </c>
      <c r="H47" s="34">
        <v>27.59</v>
      </c>
      <c r="I47" s="18" t="s">
        <v>41</v>
      </c>
      <c r="J47" s="26">
        <v>10.43</v>
      </c>
      <c r="K47" s="25">
        <v>128.02000000000001</v>
      </c>
      <c r="L47" s="27">
        <v>9.4700000000000006</v>
      </c>
      <c r="M47" s="28">
        <v>44.18</v>
      </c>
    </row>
    <row r="48" spans="1:15" ht="14.25" customHeight="1" x14ac:dyDescent="0.2">
      <c r="A48" s="75"/>
      <c r="B48" s="68"/>
      <c r="C48" s="39" t="s">
        <v>27</v>
      </c>
      <c r="D48" s="7">
        <v>11.549814444761633</v>
      </c>
      <c r="E48" s="8">
        <v>15.466485247780005</v>
      </c>
      <c r="F48" s="8">
        <v>33.188973003856589</v>
      </c>
      <c r="G48" s="8">
        <v>33.12077363896848</v>
      </c>
      <c r="H48" s="8">
        <v>25.822837469516568</v>
      </c>
      <c r="I48" s="9"/>
      <c r="J48" s="8">
        <v>10.655503144654054</v>
      </c>
      <c r="K48" s="8">
        <v>126.08564881122888</v>
      </c>
      <c r="L48" s="10">
        <v>9.2547277936962757</v>
      </c>
      <c r="M48" s="11">
        <v>43.05856050771672</v>
      </c>
    </row>
    <row r="49" spans="1:14" ht="14.25" customHeight="1" thickBot="1" x14ac:dyDescent="0.25">
      <c r="A49" s="75"/>
      <c r="B49" s="69"/>
      <c r="C49" s="38" t="s">
        <v>18</v>
      </c>
      <c r="D49" s="12">
        <f>D48-D47</f>
        <v>-0.10018555523836703</v>
      </c>
      <c r="E49" s="13">
        <f>E48-E47</f>
        <v>-0.653514752219996</v>
      </c>
      <c r="F49" s="14">
        <f>F48-F47</f>
        <v>8.9730038565889458E-3</v>
      </c>
      <c r="G49" s="14">
        <f>G48-G47</f>
        <v>0.200773638968478</v>
      </c>
      <c r="H49" s="14">
        <f>H48-H47</f>
        <v>-1.7671625304834322</v>
      </c>
      <c r="I49" s="22" t="s">
        <v>39</v>
      </c>
      <c r="J49" s="14">
        <f>J47-J48</f>
        <v>-0.22550314465405386</v>
      </c>
      <c r="K49" s="14">
        <f>K48-K47</f>
        <v>-1.9343511887711315</v>
      </c>
      <c r="L49" s="33">
        <f>L48-L47</f>
        <v>-0.2152722063037249</v>
      </c>
      <c r="M49" s="29">
        <f>M48-M47</f>
        <v>-1.1214394922832795</v>
      </c>
      <c r="N49" s="1">
        <f>COUNTIF(D49:M49,"&gt;=0.00")</f>
        <v>2</v>
      </c>
    </row>
    <row r="50" spans="1:14" ht="14.25" customHeight="1" x14ac:dyDescent="0.2">
      <c r="A50" s="75"/>
      <c r="B50" s="70" t="s">
        <v>3</v>
      </c>
      <c r="C50" s="40" t="s">
        <v>28</v>
      </c>
      <c r="D50" s="15">
        <v>13.58</v>
      </c>
      <c r="E50" s="16">
        <v>17.100000000000001</v>
      </c>
      <c r="F50" s="17">
        <v>35.17</v>
      </c>
      <c r="G50" s="17">
        <v>37.08</v>
      </c>
      <c r="H50" s="35">
        <v>33.630000000000003</v>
      </c>
      <c r="I50" s="18" t="s">
        <v>41</v>
      </c>
      <c r="J50" s="17">
        <v>10.039999999999999</v>
      </c>
      <c r="K50" s="16">
        <v>136.04</v>
      </c>
      <c r="L50" s="19">
        <v>11.57</v>
      </c>
      <c r="M50" s="20">
        <v>49.66</v>
      </c>
    </row>
    <row r="51" spans="1:14" ht="14.25" customHeight="1" x14ac:dyDescent="0.2">
      <c r="A51" s="75"/>
      <c r="B51" s="71"/>
      <c r="C51" s="39" t="s">
        <v>27</v>
      </c>
      <c r="D51" s="7">
        <v>13.524103299856527</v>
      </c>
      <c r="E51" s="8">
        <v>16.988213310334913</v>
      </c>
      <c r="F51" s="8">
        <v>35.515468347178462</v>
      </c>
      <c r="G51" s="8">
        <v>36.305816135084427</v>
      </c>
      <c r="H51" s="8">
        <v>31.626402070750647</v>
      </c>
      <c r="I51" s="9"/>
      <c r="J51" s="8">
        <v>10.148542024013665</v>
      </c>
      <c r="K51" s="8">
        <v>134.01623563218391</v>
      </c>
      <c r="L51" s="10">
        <v>11.300172761301468</v>
      </c>
      <c r="M51" s="36">
        <v>48.706367583212732</v>
      </c>
    </row>
    <row r="52" spans="1:14" ht="14.25" customHeight="1" thickBot="1" x14ac:dyDescent="0.25">
      <c r="A52" s="75"/>
      <c r="B52" s="72"/>
      <c r="C52" s="37" t="s">
        <v>18</v>
      </c>
      <c r="D52" s="21">
        <f>D51-D50</f>
        <v>-5.58967001434727E-2</v>
      </c>
      <c r="E52" s="30">
        <f>E51-E50</f>
        <v>-0.11178668966508809</v>
      </c>
      <c r="F52" s="23">
        <f>F51-F50</f>
        <v>0.34546834717846053</v>
      </c>
      <c r="G52" s="23">
        <f>G51-G50</f>
        <v>-0.77418386491557101</v>
      </c>
      <c r="H52" s="23">
        <f>H51-H50</f>
        <v>-2.0035979292493558</v>
      </c>
      <c r="I52" s="22" t="s">
        <v>39</v>
      </c>
      <c r="J52" s="23">
        <f>J50-J51</f>
        <v>-0.10854202401366564</v>
      </c>
      <c r="K52" s="23">
        <f>K51-K50</f>
        <v>-2.023764367816085</v>
      </c>
      <c r="L52" s="32">
        <f>L51-L50</f>
        <v>-0.26982723869853231</v>
      </c>
      <c r="M52" s="31">
        <f>M51-M50</f>
        <v>-0.95363241678726496</v>
      </c>
      <c r="N52" s="1">
        <f>COUNTIF(D52:M52,"&gt;=0.00")</f>
        <v>1</v>
      </c>
    </row>
    <row r="53" spans="1:14" ht="14.25" customHeight="1" x14ac:dyDescent="0.2">
      <c r="A53" s="75"/>
      <c r="B53" s="70" t="s">
        <v>4</v>
      </c>
      <c r="C53" s="40" t="s">
        <v>28</v>
      </c>
      <c r="D53" s="15">
        <v>15.99</v>
      </c>
      <c r="E53" s="16">
        <v>18.86</v>
      </c>
      <c r="F53" s="17">
        <v>38.340000000000003</v>
      </c>
      <c r="G53" s="17">
        <v>40.380000000000003</v>
      </c>
      <c r="H53" s="35">
        <v>40.01</v>
      </c>
      <c r="I53" s="18" t="s">
        <v>41</v>
      </c>
      <c r="J53" s="17">
        <v>9.64</v>
      </c>
      <c r="K53" s="16">
        <v>145.38</v>
      </c>
      <c r="L53" s="19">
        <v>13.56</v>
      </c>
      <c r="M53" s="20">
        <v>55.54</v>
      </c>
    </row>
    <row r="54" spans="1:14" ht="14.25" customHeight="1" x14ac:dyDescent="0.2">
      <c r="A54" s="75"/>
      <c r="B54" s="71"/>
      <c r="C54" s="39" t="s">
        <v>27</v>
      </c>
      <c r="D54" s="7">
        <v>15.927945747386268</v>
      </c>
      <c r="E54" s="8">
        <v>18.653982677836151</v>
      </c>
      <c r="F54" s="8">
        <v>39.097253680634203</v>
      </c>
      <c r="G54" s="8">
        <v>39.57375886524823</v>
      </c>
      <c r="H54" s="8">
        <v>38.225889046941681</v>
      </c>
      <c r="I54" s="9"/>
      <c r="J54" s="8">
        <v>9.692463521745303</v>
      </c>
      <c r="K54" s="8">
        <v>143.97414038079</v>
      </c>
      <c r="L54" s="10">
        <v>13.461352657004831</v>
      </c>
      <c r="M54" s="11">
        <v>54.870455196106498</v>
      </c>
    </row>
    <row r="55" spans="1:14" ht="14.25" customHeight="1" thickBot="1" x14ac:dyDescent="0.25">
      <c r="A55" s="75"/>
      <c r="B55" s="72"/>
      <c r="C55" s="37" t="s">
        <v>18</v>
      </c>
      <c r="D55" s="21">
        <f>D54-D53</f>
        <v>-6.205425261373243E-2</v>
      </c>
      <c r="E55" s="30">
        <f>E54-E53</f>
        <v>-0.2060173221638486</v>
      </c>
      <c r="F55" s="23">
        <f>F54-F53</f>
        <v>0.75725368063420007</v>
      </c>
      <c r="G55" s="23">
        <f>G54-G53</f>
        <v>-0.80624113475177239</v>
      </c>
      <c r="H55" s="23">
        <f>H54-H53</f>
        <v>-1.7841109530583168</v>
      </c>
      <c r="I55" s="22" t="s">
        <v>39</v>
      </c>
      <c r="J55" s="23">
        <f>J53-J54</f>
        <v>-5.2463521745302444E-2</v>
      </c>
      <c r="K55" s="23">
        <f>K54-K53</f>
        <v>-1.4058596192099913</v>
      </c>
      <c r="L55" s="32">
        <f>L54-L53</f>
        <v>-9.8647342995169751E-2</v>
      </c>
      <c r="M55" s="31">
        <f>M54-M53</f>
        <v>-0.66954480389350124</v>
      </c>
      <c r="N55" s="1">
        <f>COUNTIF(D55:M55,"&gt;=0.00")</f>
        <v>1</v>
      </c>
    </row>
    <row r="56" spans="1:14" ht="14.25" customHeight="1" x14ac:dyDescent="0.2">
      <c r="A56" s="75"/>
      <c r="B56" s="85" t="s">
        <v>5</v>
      </c>
      <c r="C56" s="38" t="s">
        <v>28</v>
      </c>
      <c r="D56" s="24">
        <v>19.36</v>
      </c>
      <c r="E56" s="25">
        <v>20.149999999999999</v>
      </c>
      <c r="F56" s="26">
        <v>41.21</v>
      </c>
      <c r="G56" s="26">
        <v>42.95</v>
      </c>
      <c r="H56" s="34">
        <v>45.55</v>
      </c>
      <c r="I56" s="18" t="s">
        <v>41</v>
      </c>
      <c r="J56" s="26">
        <v>9.24</v>
      </c>
      <c r="K56" s="25">
        <v>155.61000000000001</v>
      </c>
      <c r="L56" s="27">
        <v>15.68</v>
      </c>
      <c r="M56" s="28">
        <v>60.97</v>
      </c>
    </row>
    <row r="57" spans="1:14" ht="14.25" customHeight="1" x14ac:dyDescent="0.2">
      <c r="A57" s="75"/>
      <c r="B57" s="71"/>
      <c r="C57" s="39" t="s">
        <v>27</v>
      </c>
      <c r="D57" s="7">
        <v>19.170353982300885</v>
      </c>
      <c r="E57" s="8">
        <v>20.014748852094058</v>
      </c>
      <c r="F57" s="8">
        <v>41.897485493230171</v>
      </c>
      <c r="G57" s="8">
        <v>42.872458925090505</v>
      </c>
      <c r="H57" s="8">
        <v>43.200083717036414</v>
      </c>
      <c r="I57" s="9"/>
      <c r="J57" s="8">
        <v>9.319622798502289</v>
      </c>
      <c r="K57" s="8">
        <v>152.81724617524338</v>
      </c>
      <c r="L57" s="10">
        <v>15.615159944367177</v>
      </c>
      <c r="M57" s="11">
        <v>60.313378302417085</v>
      </c>
    </row>
    <row r="58" spans="1:14" ht="14.25" customHeight="1" thickBot="1" x14ac:dyDescent="0.25">
      <c r="A58" s="75"/>
      <c r="B58" s="72"/>
      <c r="C58" s="37" t="s">
        <v>18</v>
      </c>
      <c r="D58" s="21">
        <f>D57-D56</f>
        <v>-0.18964601769911482</v>
      </c>
      <c r="E58" s="30">
        <f>E57-E56</f>
        <v>-0.13525114790594017</v>
      </c>
      <c r="F58" s="23">
        <f>F57-F56</f>
        <v>0.68748549323017016</v>
      </c>
      <c r="G58" s="23">
        <f>G57-G56</f>
        <v>-7.7541074909497354E-2</v>
      </c>
      <c r="H58" s="23">
        <f>H57-H56</f>
        <v>-2.3499162829635836</v>
      </c>
      <c r="I58" s="22" t="s">
        <v>39</v>
      </c>
      <c r="J58" s="23">
        <f>J56-J57</f>
        <v>-7.9622798502288816E-2</v>
      </c>
      <c r="K58" s="23">
        <f>K57-K56</f>
        <v>-2.7927538247566304</v>
      </c>
      <c r="L58" s="32">
        <f>L57-L56</f>
        <v>-6.4840055632823024E-2</v>
      </c>
      <c r="M58" s="31">
        <f>M57-M56</f>
        <v>-0.65662169758291355</v>
      </c>
      <c r="N58" s="1">
        <f>COUNTIF(D58:L58,"&gt;=0.00")</f>
        <v>1</v>
      </c>
    </row>
    <row r="59" spans="1:14" ht="14.25" customHeight="1" x14ac:dyDescent="0.2">
      <c r="A59" s="75"/>
      <c r="B59" s="67" t="s">
        <v>6</v>
      </c>
      <c r="C59" s="38" t="s">
        <v>28</v>
      </c>
      <c r="D59" s="24">
        <v>21.45</v>
      </c>
      <c r="E59" s="25">
        <v>20.100000000000001</v>
      </c>
      <c r="F59" s="26">
        <v>44.65</v>
      </c>
      <c r="G59" s="26">
        <v>45.77</v>
      </c>
      <c r="H59" s="34">
        <v>47.39</v>
      </c>
      <c r="I59" s="26">
        <v>313.36</v>
      </c>
      <c r="J59" s="26">
        <v>9.07</v>
      </c>
      <c r="K59" s="25">
        <v>166.43</v>
      </c>
      <c r="L59" s="27">
        <v>11.43</v>
      </c>
      <c r="M59" s="28">
        <v>44.26</v>
      </c>
    </row>
    <row r="60" spans="1:14" ht="14.25" customHeight="1" x14ac:dyDescent="0.2">
      <c r="A60" s="75"/>
      <c r="B60" s="68"/>
      <c r="C60" s="39" t="s">
        <v>27</v>
      </c>
      <c r="D60" s="7">
        <v>21.412053886302729</v>
      </c>
      <c r="E60" s="8">
        <v>20.24466459099915</v>
      </c>
      <c r="F60" s="8">
        <v>44.962623413258108</v>
      </c>
      <c r="G60" s="8">
        <v>44.774971623155508</v>
      </c>
      <c r="H60" s="8">
        <v>45.111938505885178</v>
      </c>
      <c r="I60" s="8">
        <v>324.46462882096068</v>
      </c>
      <c r="J60" s="8">
        <v>9.7845712646974388</v>
      </c>
      <c r="K60" s="8">
        <v>162.26383413802895</v>
      </c>
      <c r="L60" s="10">
        <v>10.747001713306682</v>
      </c>
      <c r="M60" s="11">
        <v>42.428755733944953</v>
      </c>
    </row>
    <row r="61" spans="1:14" ht="14.25" customHeight="1" thickBot="1" x14ac:dyDescent="0.25">
      <c r="A61" s="75"/>
      <c r="B61" s="69"/>
      <c r="C61" s="38" t="s">
        <v>18</v>
      </c>
      <c r="D61" s="12">
        <f>D60-D59</f>
        <v>-3.7946113697270079E-2</v>
      </c>
      <c r="E61" s="13">
        <f>E60-E59</f>
        <v>0.14466459099914886</v>
      </c>
      <c r="F61" s="14">
        <f>F60-F59</f>
        <v>0.31262341325810894</v>
      </c>
      <c r="G61" s="14">
        <f>G60-G59</f>
        <v>-0.99502837684449474</v>
      </c>
      <c r="H61" s="14">
        <f>H60-H59</f>
        <v>-2.2780614941148229</v>
      </c>
      <c r="I61" s="14">
        <f>I59-I60</f>
        <v>-11.10462882096067</v>
      </c>
      <c r="J61" s="14">
        <f>J59-J60</f>
        <v>-0.71457126469743848</v>
      </c>
      <c r="K61" s="14">
        <f>K60-K59</f>
        <v>-4.1661658619710522</v>
      </c>
      <c r="L61" s="33">
        <f>L60-L59</f>
        <v>-0.68299828669331752</v>
      </c>
      <c r="M61" s="29">
        <f>M60-M59</f>
        <v>-1.8312442660550445</v>
      </c>
      <c r="N61" s="1">
        <f>COUNTIF(D61:M61,"&gt;=0.00")</f>
        <v>2</v>
      </c>
    </row>
    <row r="62" spans="1:14" ht="14.25" customHeight="1" x14ac:dyDescent="0.2">
      <c r="A62" s="75"/>
      <c r="B62" s="70" t="s">
        <v>7</v>
      </c>
      <c r="C62" s="40" t="s">
        <v>28</v>
      </c>
      <c r="D62" s="15">
        <v>23.58</v>
      </c>
      <c r="E62" s="16">
        <v>22.07</v>
      </c>
      <c r="F62" s="17">
        <v>46.46</v>
      </c>
      <c r="G62" s="17">
        <v>47.05</v>
      </c>
      <c r="H62" s="35">
        <v>54.17</v>
      </c>
      <c r="I62" s="17">
        <v>298.12</v>
      </c>
      <c r="J62" s="17">
        <v>8.8000000000000007</v>
      </c>
      <c r="K62" s="16">
        <v>172.38</v>
      </c>
      <c r="L62" s="19">
        <v>13.14</v>
      </c>
      <c r="M62" s="20">
        <v>49.62</v>
      </c>
    </row>
    <row r="63" spans="1:14" ht="14.25" customHeight="1" x14ac:dyDescent="0.2">
      <c r="A63" s="75"/>
      <c r="B63" s="71"/>
      <c r="C63" s="39" t="s">
        <v>27</v>
      </c>
      <c r="D63" s="7">
        <v>23.731066282420745</v>
      </c>
      <c r="E63" s="8">
        <v>22.099018475750576</v>
      </c>
      <c r="F63" s="8">
        <v>47.833790217861782</v>
      </c>
      <c r="G63" s="8">
        <v>46.499274310595062</v>
      </c>
      <c r="H63" s="8">
        <v>51.998095238095239</v>
      </c>
      <c r="I63" s="8">
        <v>309.54486462295813</v>
      </c>
      <c r="J63" s="8">
        <v>9.3608969661439065</v>
      </c>
      <c r="K63" s="8">
        <v>168.33019551049964</v>
      </c>
      <c r="L63" s="10">
        <v>12.091120476674902</v>
      </c>
      <c r="M63" s="11">
        <v>47.97731624686994</v>
      </c>
    </row>
    <row r="64" spans="1:14" ht="14.25" customHeight="1" thickBot="1" x14ac:dyDescent="0.25">
      <c r="A64" s="75"/>
      <c r="B64" s="72"/>
      <c r="C64" s="37" t="s">
        <v>18</v>
      </c>
      <c r="D64" s="21">
        <f>D63-D62</f>
        <v>0.15106628242074649</v>
      </c>
      <c r="E64" s="30">
        <f>E63-E62</f>
        <v>2.901847575057559E-2</v>
      </c>
      <c r="F64" s="23">
        <f>F63-F62</f>
        <v>1.3737902178617816</v>
      </c>
      <c r="G64" s="23">
        <f>G63-G62</f>
        <v>-0.55072568940493483</v>
      </c>
      <c r="H64" s="23">
        <f>H63-H62</f>
        <v>-2.1719047619047629</v>
      </c>
      <c r="I64" s="23">
        <f>I62-I63</f>
        <v>-11.424864622958125</v>
      </c>
      <c r="J64" s="23">
        <f>J62-J63</f>
        <v>-0.56089696614390583</v>
      </c>
      <c r="K64" s="23">
        <f>K63-K62</f>
        <v>-4.0498044895003602</v>
      </c>
      <c r="L64" s="32">
        <f>L63-L62</f>
        <v>-1.0488795233250983</v>
      </c>
      <c r="M64" s="31">
        <f>M63-M62</f>
        <v>-1.6426837531300578</v>
      </c>
      <c r="N64" s="1">
        <f>COUNTIF(D64:M64,"&gt;=0.00")</f>
        <v>3</v>
      </c>
    </row>
    <row r="65" spans="1:15" ht="14.25" customHeight="1" x14ac:dyDescent="0.2">
      <c r="A65" s="75"/>
      <c r="B65" s="85" t="s">
        <v>8</v>
      </c>
      <c r="C65" s="38" t="s">
        <v>28</v>
      </c>
      <c r="D65" s="24">
        <v>25.29</v>
      </c>
      <c r="E65" s="25">
        <v>23.92</v>
      </c>
      <c r="F65" s="26">
        <v>49.79</v>
      </c>
      <c r="G65" s="26">
        <v>48.8</v>
      </c>
      <c r="H65" s="34">
        <v>56.06</v>
      </c>
      <c r="I65" s="26">
        <v>294.52999999999997</v>
      </c>
      <c r="J65" s="26">
        <v>8.66</v>
      </c>
      <c r="K65" s="25">
        <v>176.79</v>
      </c>
      <c r="L65" s="27">
        <v>14.38</v>
      </c>
      <c r="M65" s="28">
        <v>53.66</v>
      </c>
    </row>
    <row r="66" spans="1:15" ht="14.25" customHeight="1" x14ac:dyDescent="0.2">
      <c r="A66" s="75"/>
      <c r="B66" s="71"/>
      <c r="C66" s="39" t="s">
        <v>27</v>
      </c>
      <c r="D66" s="56">
        <v>25.189604462474641</v>
      </c>
      <c r="E66" s="57">
        <v>23.442506178223578</v>
      </c>
      <c r="F66" s="57">
        <v>50.715322112594315</v>
      </c>
      <c r="G66" s="57">
        <v>47.310088804775077</v>
      </c>
      <c r="H66" s="57">
        <v>52.975326560232219</v>
      </c>
      <c r="I66" s="57">
        <v>308.04533029612759</v>
      </c>
      <c r="J66" s="57">
        <v>9.6552379549138099</v>
      </c>
      <c r="K66" s="57">
        <v>172.95810830535689</v>
      </c>
      <c r="L66" s="58">
        <v>13.206513801664963</v>
      </c>
      <c r="M66" s="59">
        <v>51.338822133214656</v>
      </c>
    </row>
    <row r="67" spans="1:15" ht="14.25" customHeight="1" thickBot="1" x14ac:dyDescent="0.25">
      <c r="A67" s="75"/>
      <c r="B67" s="72"/>
      <c r="C67" s="37" t="s">
        <v>18</v>
      </c>
      <c r="D67" s="21">
        <f>D66-D65</f>
        <v>-0.10039553752535824</v>
      </c>
      <c r="E67" s="30">
        <f>E66-E65</f>
        <v>-0.47749382177642374</v>
      </c>
      <c r="F67" s="23">
        <f>F66-F65</f>
        <v>0.92532211259431563</v>
      </c>
      <c r="G67" s="23">
        <f>G66-G65</f>
        <v>-1.48991119522492</v>
      </c>
      <c r="H67" s="23">
        <f>H66-H65</f>
        <v>-3.0846734397677835</v>
      </c>
      <c r="I67" s="23">
        <f>I65-I66</f>
        <v>-13.515330296127615</v>
      </c>
      <c r="J67" s="23">
        <f>J65-J66</f>
        <v>-0.99523795491380973</v>
      </c>
      <c r="K67" s="23">
        <f>K66-K65</f>
        <v>-3.8318916946431045</v>
      </c>
      <c r="L67" s="32">
        <f>L66-L65</f>
        <v>-1.1734861983350378</v>
      </c>
      <c r="M67" s="31">
        <f>M66-M65</f>
        <v>-2.3211778667853409</v>
      </c>
      <c r="N67" s="1">
        <f>COUNTIF(D67:M67,"&gt;=0.00")</f>
        <v>1</v>
      </c>
    </row>
    <row r="68" spans="1:15" ht="14.25" customHeight="1" x14ac:dyDescent="0.2">
      <c r="A68" s="75"/>
      <c r="B68" s="67" t="s">
        <v>29</v>
      </c>
      <c r="C68" s="38" t="s">
        <v>28</v>
      </c>
      <c r="D68" s="24">
        <v>25.28</v>
      </c>
      <c r="E68" s="25">
        <v>21.75</v>
      </c>
      <c r="F68" s="26">
        <v>47.79</v>
      </c>
      <c r="G68" s="26">
        <v>47.77</v>
      </c>
      <c r="H68" s="34">
        <v>45.95</v>
      </c>
      <c r="I68" s="26">
        <v>308.51</v>
      </c>
      <c r="J68" s="26">
        <v>8.93</v>
      </c>
      <c r="K68" s="25">
        <v>170.91</v>
      </c>
      <c r="L68" s="27">
        <v>13.52</v>
      </c>
      <c r="M68" s="28">
        <v>49.86</v>
      </c>
    </row>
    <row r="69" spans="1:15" ht="14.25" customHeight="1" x14ac:dyDescent="0.2">
      <c r="A69" s="75"/>
      <c r="B69" s="68"/>
      <c r="C69" s="39" t="s">
        <v>27</v>
      </c>
      <c r="D69" s="7">
        <v>25.04</v>
      </c>
      <c r="E69" s="8">
        <v>22.12</v>
      </c>
      <c r="F69" s="8">
        <v>49.9</v>
      </c>
      <c r="G69" s="8">
        <v>48.59</v>
      </c>
      <c r="H69" s="8">
        <v>47.5</v>
      </c>
      <c r="I69" s="8">
        <v>313.54000000000002</v>
      </c>
      <c r="J69" s="8">
        <v>8.82</v>
      </c>
      <c r="K69" s="8">
        <v>173.55</v>
      </c>
      <c r="L69" s="10">
        <v>13.18</v>
      </c>
      <c r="M69" s="11">
        <v>50.29</v>
      </c>
    </row>
    <row r="70" spans="1:15" ht="14.25" customHeight="1" thickBot="1" x14ac:dyDescent="0.25">
      <c r="A70" s="75"/>
      <c r="B70" s="69"/>
      <c r="C70" s="38" t="s">
        <v>18</v>
      </c>
      <c r="D70" s="12">
        <f>D69-D68</f>
        <v>-0.24000000000000199</v>
      </c>
      <c r="E70" s="13">
        <f>E69-E68</f>
        <v>0.37000000000000099</v>
      </c>
      <c r="F70" s="14">
        <f>F69-F68</f>
        <v>2.1099999999999994</v>
      </c>
      <c r="G70" s="14">
        <f>G69-G68</f>
        <v>0.82000000000000028</v>
      </c>
      <c r="H70" s="14">
        <f>H69-H68</f>
        <v>1.5499999999999972</v>
      </c>
      <c r="I70" s="14">
        <f>I68-I69</f>
        <v>-5.0300000000000296</v>
      </c>
      <c r="J70" s="14">
        <f>J68-J69</f>
        <v>0.10999999999999943</v>
      </c>
      <c r="K70" s="14">
        <f>K69-K68</f>
        <v>2.6400000000000148</v>
      </c>
      <c r="L70" s="33">
        <f>L69-L68</f>
        <v>-0.33999999999999986</v>
      </c>
      <c r="M70" s="29">
        <f>M69-M68</f>
        <v>0.42999999999999972</v>
      </c>
      <c r="N70" s="1">
        <f>COUNTIF(D70:M70,"&gt;=0.00")</f>
        <v>7</v>
      </c>
    </row>
    <row r="71" spans="1:15" ht="14.25" customHeight="1" x14ac:dyDescent="0.2">
      <c r="A71" s="75"/>
      <c r="B71" s="70" t="s">
        <v>30</v>
      </c>
      <c r="C71" s="40" t="s">
        <v>28</v>
      </c>
      <c r="D71" s="15">
        <v>25.98</v>
      </c>
      <c r="E71" s="16">
        <v>23.11</v>
      </c>
      <c r="F71" s="17">
        <v>48.94</v>
      </c>
      <c r="G71" s="17">
        <v>48.56</v>
      </c>
      <c r="H71" s="35">
        <v>48.27</v>
      </c>
      <c r="I71" s="17">
        <v>305.02</v>
      </c>
      <c r="J71" s="17">
        <v>8.86</v>
      </c>
      <c r="K71" s="16">
        <v>172.93</v>
      </c>
      <c r="L71" s="19">
        <v>14.06</v>
      </c>
      <c r="M71" s="20">
        <v>52.29</v>
      </c>
    </row>
    <row r="72" spans="1:15" ht="14.25" customHeight="1" x14ac:dyDescent="0.2">
      <c r="A72" s="75"/>
      <c r="B72" s="71"/>
      <c r="C72" s="39" t="s">
        <v>27</v>
      </c>
      <c r="D72" s="7">
        <v>26.02</v>
      </c>
      <c r="E72" s="8">
        <v>23.21</v>
      </c>
      <c r="F72" s="8">
        <v>51.64</v>
      </c>
      <c r="G72" s="8">
        <v>49.26</v>
      </c>
      <c r="H72" s="8">
        <v>49.09</v>
      </c>
      <c r="I72" s="8">
        <v>314.83</v>
      </c>
      <c r="J72" s="8">
        <v>8.7799999999999994</v>
      </c>
      <c r="K72" s="8">
        <v>173.89</v>
      </c>
      <c r="L72" s="10">
        <v>13.9</v>
      </c>
      <c r="M72" s="11">
        <v>52.24</v>
      </c>
    </row>
    <row r="73" spans="1:15" ht="14.25" customHeight="1" thickBot="1" x14ac:dyDescent="0.25">
      <c r="A73" s="75"/>
      <c r="B73" s="72"/>
      <c r="C73" s="37" t="s">
        <v>18</v>
      </c>
      <c r="D73" s="21">
        <f>D72-D71</f>
        <v>3.9999999999999147E-2</v>
      </c>
      <c r="E73" s="30">
        <f>E72-E71</f>
        <v>0.10000000000000142</v>
      </c>
      <c r="F73" s="23">
        <f>F72-F71</f>
        <v>2.7000000000000028</v>
      </c>
      <c r="G73" s="23">
        <f>G72-G71</f>
        <v>0.69999999999999574</v>
      </c>
      <c r="H73" s="23">
        <f>H72-H71</f>
        <v>0.82000000000000028</v>
      </c>
      <c r="I73" s="23">
        <f>I71-I72</f>
        <v>-9.8100000000000023</v>
      </c>
      <c r="J73" s="23">
        <f>J71-J72</f>
        <v>8.0000000000000071E-2</v>
      </c>
      <c r="K73" s="23">
        <f>K72-K71</f>
        <v>0.95999999999997954</v>
      </c>
      <c r="L73" s="32">
        <f>L72-L71</f>
        <v>-0.16000000000000014</v>
      </c>
      <c r="M73" s="31">
        <f>M72-M71</f>
        <v>-4.9999999999997158E-2</v>
      </c>
      <c r="N73" s="1">
        <f>COUNTIF(D73:M73,"&gt;=0.00")</f>
        <v>7</v>
      </c>
    </row>
    <row r="74" spans="1:15" ht="14.25" customHeight="1" x14ac:dyDescent="0.2">
      <c r="A74" s="75"/>
      <c r="B74" s="67" t="s">
        <v>31</v>
      </c>
      <c r="C74" s="38" t="s">
        <v>28</v>
      </c>
      <c r="D74" s="24">
        <v>26.56</v>
      </c>
      <c r="E74" s="25">
        <v>23.26</v>
      </c>
      <c r="F74" s="26">
        <v>50.44</v>
      </c>
      <c r="G74" s="26">
        <v>48.39</v>
      </c>
      <c r="H74" s="34">
        <v>48.26</v>
      </c>
      <c r="I74" s="26">
        <v>310.24</v>
      </c>
      <c r="J74" s="26">
        <v>8.89</v>
      </c>
      <c r="K74" s="25">
        <v>173.28</v>
      </c>
      <c r="L74" s="27">
        <v>14.4</v>
      </c>
      <c r="M74" s="28">
        <v>52.51</v>
      </c>
    </row>
    <row r="75" spans="1:15" ht="14.25" customHeight="1" x14ac:dyDescent="0.2">
      <c r="A75" s="75"/>
      <c r="B75" s="68"/>
      <c r="C75" s="39" t="s">
        <v>27</v>
      </c>
      <c r="D75" s="7">
        <v>26.57</v>
      </c>
      <c r="E75" s="8">
        <v>23.8</v>
      </c>
      <c r="F75" s="8">
        <v>53.74</v>
      </c>
      <c r="G75" s="8">
        <v>49.71</v>
      </c>
      <c r="H75" s="8">
        <v>49.12</v>
      </c>
      <c r="I75" s="8">
        <v>315.14</v>
      </c>
      <c r="J75" s="8">
        <v>8.75</v>
      </c>
      <c r="K75" s="8">
        <v>174.52</v>
      </c>
      <c r="L75" s="10">
        <v>14.14</v>
      </c>
      <c r="M75" s="11">
        <v>53.44</v>
      </c>
    </row>
    <row r="76" spans="1:15" ht="14.25" customHeight="1" thickBot="1" x14ac:dyDescent="0.25">
      <c r="A76" s="76"/>
      <c r="B76" s="84"/>
      <c r="C76" s="37" t="s">
        <v>18</v>
      </c>
      <c r="D76" s="21">
        <f>D75-D74</f>
        <v>1.0000000000001563E-2</v>
      </c>
      <c r="E76" s="30">
        <f>E75-E74</f>
        <v>0.53999999999999915</v>
      </c>
      <c r="F76" s="23">
        <f>F75-F74</f>
        <v>3.3000000000000043</v>
      </c>
      <c r="G76" s="23">
        <f>G75-G74</f>
        <v>1.3200000000000003</v>
      </c>
      <c r="H76" s="23">
        <f>H75-H74</f>
        <v>0.85999999999999943</v>
      </c>
      <c r="I76" s="23">
        <f>I74-I75</f>
        <v>-4.8999999999999773</v>
      </c>
      <c r="J76" s="23">
        <f>J74-J75</f>
        <v>0.14000000000000057</v>
      </c>
      <c r="K76" s="23">
        <f>K75-K74</f>
        <v>1.2400000000000091</v>
      </c>
      <c r="L76" s="32">
        <f>L75-L74</f>
        <v>-0.25999999999999979</v>
      </c>
      <c r="M76" s="31">
        <f>M75-M74</f>
        <v>0.92999999999999972</v>
      </c>
      <c r="N76" s="1">
        <f>COUNTIF(D76:M76,"&gt;=0.00")</f>
        <v>8</v>
      </c>
      <c r="O76" s="1">
        <f>SUM(N43:N76)</f>
        <v>35</v>
      </c>
    </row>
  </sheetData>
  <mergeCells count="30"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B68:B70"/>
    <mergeCell ref="B71:B73"/>
    <mergeCell ref="B74:B76"/>
    <mergeCell ref="B24:B26"/>
    <mergeCell ref="B62:B64"/>
    <mergeCell ref="B65:B67"/>
    <mergeCell ref="B53:B55"/>
    <mergeCell ref="B56:B58"/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</mergeCells>
  <phoneticPr fontId="2"/>
  <conditionalFormatting sqref="D5:H5">
    <cfRule type="cellIs" dxfId="2" priority="3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1" priority="1" operator="greaterThanOrEqual">
      <formula>0</formula>
    </cfRule>
  </conditionalFormatting>
  <conditionalFormatting sqref="J5:M5">
    <cfRule type="cellIs" dxfId="0" priority="2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Ｐゴシック,太字"&amp;16令和６年度新体力テスト結果　全国・群馬比較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群馬・全国比較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（健体）吉田 卓弥</cp:lastModifiedBy>
  <cp:lastPrinted>2025-10-17T07:13:30Z</cp:lastPrinted>
  <dcterms:created xsi:type="dcterms:W3CDTF">2001-10-03T04:34:44Z</dcterms:created>
  <dcterms:modified xsi:type="dcterms:W3CDTF">2025-10-20T06:13:24Z</dcterms:modified>
</cp:coreProperties>
</file>