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-takuya\Desktop\体力テスト集計\"/>
    </mc:Choice>
  </mc:AlternateContent>
  <xr:revisionPtr revIDLastSave="0" documentId="13_ncr:1_{FD3FD342-3137-4861-8EB1-B4E22147BB54}" xr6:coauthVersionLast="47" xr6:coauthVersionMax="47" xr10:uidLastSave="{00000000-0000-0000-0000-000000000000}"/>
  <bookViews>
    <workbookView xWindow="16125" yWindow="345" windowWidth="11985" windowHeight="11175" tabRatio="776" xr2:uid="{00000000-000D-0000-FFFF-FFFF00000000}"/>
  </bookViews>
  <sheets>
    <sheet name="群馬・全国比較" sheetId="22" r:id="rId1"/>
  </sheets>
  <definedNames>
    <definedName name="_xlnm.Print_Area" localSheetId="0">群馬・全国比較!$A$1:$M$76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2" l="1"/>
  <c r="E17" i="22"/>
  <c r="F17" i="22"/>
  <c r="G17" i="22"/>
  <c r="H17" i="22"/>
  <c r="J17" i="22"/>
  <c r="K17" i="22"/>
  <c r="L17" i="22"/>
  <c r="M17" i="22"/>
  <c r="D20" i="22"/>
  <c r="E20" i="22"/>
  <c r="F20" i="22"/>
  <c r="G20" i="22"/>
  <c r="H20" i="22"/>
  <c r="J20" i="22"/>
  <c r="K20" i="22"/>
  <c r="L20" i="22"/>
  <c r="M20" i="22"/>
  <c r="M46" i="22" l="1"/>
  <c r="D5" i="22" l="1"/>
  <c r="D8" i="22"/>
  <c r="D11" i="22"/>
  <c r="D14" i="22"/>
  <c r="E11" i="22"/>
  <c r="F11" i="22"/>
  <c r="G11" i="22"/>
  <c r="H11" i="22"/>
  <c r="J11" i="22"/>
  <c r="K11" i="22"/>
  <c r="L11" i="22"/>
  <c r="M11" i="22"/>
  <c r="M76" i="22"/>
  <c r="L76" i="22"/>
  <c r="K76" i="22"/>
  <c r="J76" i="22"/>
  <c r="I76" i="22"/>
  <c r="H76" i="22"/>
  <c r="G76" i="22"/>
  <c r="F76" i="22"/>
  <c r="E76" i="22"/>
  <c r="D76" i="22"/>
  <c r="M73" i="22"/>
  <c r="L73" i="22"/>
  <c r="K73" i="22"/>
  <c r="J73" i="22"/>
  <c r="I73" i="22"/>
  <c r="H73" i="22"/>
  <c r="G73" i="22"/>
  <c r="F73" i="22"/>
  <c r="E73" i="22"/>
  <c r="D73" i="22"/>
  <c r="M70" i="22"/>
  <c r="L70" i="22"/>
  <c r="K70" i="22"/>
  <c r="J70" i="22"/>
  <c r="I70" i="22"/>
  <c r="H70" i="22"/>
  <c r="G70" i="22"/>
  <c r="F70" i="22"/>
  <c r="E70" i="22"/>
  <c r="D70" i="22"/>
  <c r="M67" i="22"/>
  <c r="L67" i="22"/>
  <c r="K67" i="22"/>
  <c r="J67" i="22"/>
  <c r="I67" i="22"/>
  <c r="H67" i="22"/>
  <c r="G67" i="22"/>
  <c r="F67" i="22"/>
  <c r="E67" i="22"/>
  <c r="D67" i="22"/>
  <c r="M64" i="22"/>
  <c r="L64" i="22"/>
  <c r="K64" i="22"/>
  <c r="J64" i="22"/>
  <c r="I64" i="22"/>
  <c r="H64" i="22"/>
  <c r="G64" i="22"/>
  <c r="F64" i="22"/>
  <c r="E64" i="22"/>
  <c r="D64" i="22"/>
  <c r="M61" i="22"/>
  <c r="L61" i="22"/>
  <c r="K61" i="22"/>
  <c r="J61" i="22"/>
  <c r="I61" i="22"/>
  <c r="H61" i="22"/>
  <c r="G61" i="22"/>
  <c r="F61" i="22"/>
  <c r="E61" i="22"/>
  <c r="D61" i="22"/>
  <c r="M58" i="22"/>
  <c r="L58" i="22"/>
  <c r="K58" i="22"/>
  <c r="J58" i="22"/>
  <c r="H58" i="22"/>
  <c r="G58" i="22"/>
  <c r="F58" i="22"/>
  <c r="E58" i="22"/>
  <c r="D58" i="22"/>
  <c r="M55" i="22"/>
  <c r="L55" i="22"/>
  <c r="K55" i="22"/>
  <c r="J55" i="22"/>
  <c r="H55" i="22"/>
  <c r="G55" i="22"/>
  <c r="F55" i="22"/>
  <c r="E55" i="22"/>
  <c r="D55" i="22"/>
  <c r="M52" i="22"/>
  <c r="L52" i="22"/>
  <c r="K52" i="22"/>
  <c r="J52" i="22"/>
  <c r="H52" i="22"/>
  <c r="G52" i="22"/>
  <c r="F52" i="22"/>
  <c r="E52" i="22"/>
  <c r="D52" i="22"/>
  <c r="M49" i="22"/>
  <c r="L49" i="22"/>
  <c r="K49" i="22"/>
  <c r="J49" i="22"/>
  <c r="H49" i="22"/>
  <c r="G49" i="22"/>
  <c r="F49" i="22"/>
  <c r="E49" i="22"/>
  <c r="D49" i="22"/>
  <c r="L46" i="22"/>
  <c r="K46" i="22"/>
  <c r="J46" i="22"/>
  <c r="H46" i="22"/>
  <c r="G46" i="22"/>
  <c r="F46" i="22"/>
  <c r="E46" i="22"/>
  <c r="D46" i="22"/>
  <c r="M43" i="22"/>
  <c r="L43" i="22"/>
  <c r="K43" i="22"/>
  <c r="J43" i="22"/>
  <c r="H43" i="22"/>
  <c r="G43" i="22"/>
  <c r="F43" i="22"/>
  <c r="E43" i="22"/>
  <c r="D43" i="22"/>
  <c r="M38" i="22"/>
  <c r="L38" i="22"/>
  <c r="K38" i="22"/>
  <c r="J38" i="22"/>
  <c r="I38" i="22"/>
  <c r="H38" i="22"/>
  <c r="G38" i="22"/>
  <c r="F38" i="22"/>
  <c r="E38" i="22"/>
  <c r="D38" i="22"/>
  <c r="M35" i="22"/>
  <c r="L35" i="22"/>
  <c r="K35" i="22"/>
  <c r="J35" i="22"/>
  <c r="I35" i="22"/>
  <c r="H35" i="22"/>
  <c r="G35" i="22"/>
  <c r="F35" i="22"/>
  <c r="E35" i="22"/>
  <c r="D35" i="22"/>
  <c r="M32" i="22"/>
  <c r="L32" i="22"/>
  <c r="K32" i="22"/>
  <c r="J32" i="22"/>
  <c r="I32" i="22"/>
  <c r="H32" i="22"/>
  <c r="G32" i="22"/>
  <c r="F32" i="22"/>
  <c r="E32" i="22"/>
  <c r="D32" i="22"/>
  <c r="M29" i="22"/>
  <c r="L29" i="22"/>
  <c r="K29" i="22"/>
  <c r="J29" i="22"/>
  <c r="I29" i="22"/>
  <c r="H29" i="22"/>
  <c r="G29" i="22"/>
  <c r="F29" i="22"/>
  <c r="E29" i="22"/>
  <c r="D29" i="22"/>
  <c r="M26" i="22"/>
  <c r="L26" i="22"/>
  <c r="K26" i="22"/>
  <c r="J26" i="22"/>
  <c r="I26" i="22"/>
  <c r="H26" i="22"/>
  <c r="G26" i="22"/>
  <c r="F26" i="22"/>
  <c r="E26" i="22"/>
  <c r="D26" i="22"/>
  <c r="N26" i="22" s="1"/>
  <c r="I23" i="22"/>
  <c r="M23" i="22"/>
  <c r="L23" i="22"/>
  <c r="K23" i="22"/>
  <c r="J23" i="22"/>
  <c r="H23" i="22"/>
  <c r="G23" i="22"/>
  <c r="F23" i="22"/>
  <c r="E23" i="22"/>
  <c r="D23" i="22"/>
  <c r="M14" i="22"/>
  <c r="L14" i="22"/>
  <c r="K14" i="22"/>
  <c r="J14" i="22"/>
  <c r="H14" i="22"/>
  <c r="G14" i="22"/>
  <c r="F14" i="22"/>
  <c r="E14" i="22"/>
  <c r="M8" i="22"/>
  <c r="L8" i="22"/>
  <c r="K8" i="22"/>
  <c r="J8" i="22"/>
  <c r="H8" i="22"/>
  <c r="G8" i="22"/>
  <c r="F8" i="22"/>
  <c r="E8" i="22"/>
  <c r="M5" i="22"/>
  <c r="L5" i="22"/>
  <c r="K5" i="22"/>
  <c r="J5" i="22"/>
  <c r="E5" i="22"/>
  <c r="F5" i="22"/>
  <c r="G5" i="22"/>
  <c r="H5" i="22"/>
  <c r="N58" i="22" l="1"/>
  <c r="N43" i="22"/>
  <c r="N46" i="22"/>
  <c r="N8" i="22"/>
  <c r="N38" i="22"/>
  <c r="N61" i="22"/>
  <c r="N73" i="22"/>
  <c r="N29" i="22"/>
  <c r="N64" i="22"/>
  <c r="N76" i="22"/>
  <c r="N17" i="22"/>
  <c r="N49" i="22"/>
  <c r="N67" i="22"/>
  <c r="N14" i="22"/>
  <c r="N32" i="22"/>
  <c r="N23" i="22"/>
  <c r="N55" i="22"/>
  <c r="N70" i="22"/>
  <c r="N5" i="22"/>
  <c r="N52" i="22"/>
  <c r="N35" i="22"/>
  <c r="N20" i="22"/>
  <c r="N11" i="22"/>
  <c r="O38" i="22" l="1"/>
  <c r="O76" i="22"/>
</calcChain>
</file>

<file path=xl/sharedStrings.xml><?xml version="1.0" encoding="utf-8"?>
<sst xmlns="http://schemas.openxmlformats.org/spreadsheetml/2006/main" count="182" uniqueCount="42">
  <si>
    <t>小学校１年</t>
  </si>
  <si>
    <t>小学校２年</t>
  </si>
  <si>
    <t>小学校３年</t>
  </si>
  <si>
    <t>小学校４年</t>
  </si>
  <si>
    <t>小学校５年</t>
  </si>
  <si>
    <t>小学校６年</t>
  </si>
  <si>
    <t>中学校１年</t>
  </si>
  <si>
    <t>中学校２年</t>
  </si>
  <si>
    <t>中学校３年</t>
  </si>
  <si>
    <t>得点</t>
    <rPh sb="0" eb="2">
      <t>トクテン</t>
    </rPh>
    <phoneticPr fontId="2"/>
  </si>
  <si>
    <t>(cm)</t>
    <phoneticPr fontId="2"/>
  </si>
  <si>
    <t>(kg)</t>
    <phoneticPr fontId="2"/>
  </si>
  <si>
    <t>(m)</t>
    <phoneticPr fontId="2"/>
  </si>
  <si>
    <t>（点）</t>
    <rPh sb="1" eb="2">
      <t>テン</t>
    </rPh>
    <phoneticPr fontId="2"/>
  </si>
  <si>
    <t>握力</t>
    <rPh sb="0" eb="2">
      <t>アクリョク</t>
    </rPh>
    <phoneticPr fontId="2"/>
  </si>
  <si>
    <t>(回)</t>
    <rPh sb="1" eb="2">
      <t>カイ</t>
    </rPh>
    <phoneticPr fontId="2"/>
  </si>
  <si>
    <t>(点)</t>
    <rPh sb="1" eb="2">
      <t>テン</t>
    </rPh>
    <phoneticPr fontId="2"/>
  </si>
  <si>
    <t>(秒)</t>
    <rPh sb="1" eb="2">
      <t>ビョウ</t>
    </rPh>
    <phoneticPr fontId="2"/>
  </si>
  <si>
    <t>差</t>
    <rPh sb="0" eb="1">
      <t>サ</t>
    </rPh>
    <phoneticPr fontId="2"/>
  </si>
  <si>
    <t>種目</t>
    <rPh sb="0" eb="2">
      <t>シュモク</t>
    </rPh>
    <phoneticPr fontId="2"/>
  </si>
  <si>
    <t>学年</t>
    <rPh sb="0" eb="2">
      <t>ガクネン</t>
    </rPh>
    <phoneticPr fontId="2"/>
  </si>
  <si>
    <t>性別</t>
    <rPh sb="0" eb="2">
      <t>セイベツ</t>
    </rPh>
    <phoneticPr fontId="2"/>
  </si>
  <si>
    <t>50m走</t>
    <rPh sb="3" eb="4">
      <t>ソウ</t>
    </rPh>
    <phoneticPr fontId="2"/>
  </si>
  <si>
    <t>立ち幅とび</t>
    <rPh sb="0" eb="1">
      <t>タ</t>
    </rPh>
    <rPh sb="2" eb="3">
      <t>ハバ</t>
    </rPh>
    <phoneticPr fontId="2"/>
  </si>
  <si>
    <t>持久走</t>
    <rPh sb="0" eb="3">
      <t>ジキュウソウ</t>
    </rPh>
    <phoneticPr fontId="2"/>
  </si>
  <si>
    <t>男　　　　　子</t>
    <rPh sb="0" eb="1">
      <t>オトコ</t>
    </rPh>
    <rPh sb="6" eb="7">
      <t>コ</t>
    </rPh>
    <phoneticPr fontId="2"/>
  </si>
  <si>
    <t>女　　　　　子</t>
    <rPh sb="0" eb="1">
      <t>オンナ</t>
    </rPh>
    <rPh sb="6" eb="7">
      <t>コ</t>
    </rPh>
    <phoneticPr fontId="2"/>
  </si>
  <si>
    <t>群馬県</t>
    <rPh sb="0" eb="3">
      <t>グンマケン</t>
    </rPh>
    <phoneticPr fontId="2"/>
  </si>
  <si>
    <t>全国</t>
    <rPh sb="0" eb="2">
      <t>ゼンコク</t>
    </rPh>
    <phoneticPr fontId="2"/>
  </si>
  <si>
    <t>高校１年</t>
    <phoneticPr fontId="2"/>
  </si>
  <si>
    <t>高校２年</t>
    <phoneticPr fontId="2"/>
  </si>
  <si>
    <t>高校３年</t>
    <phoneticPr fontId="2"/>
  </si>
  <si>
    <t>（秒）</t>
    <rPh sb="1" eb="2">
      <t>ビョウ</t>
    </rPh>
    <phoneticPr fontId="2"/>
  </si>
  <si>
    <t>ﾎﾞｰﾙ投げ</t>
    <rPh sb="4" eb="5">
      <t>ナ</t>
    </rPh>
    <phoneticPr fontId="2"/>
  </si>
  <si>
    <t>20mｼｬﾄﾙﾗﾝ</t>
    <phoneticPr fontId="2"/>
  </si>
  <si>
    <t>20mｼｬﾄﾙﾗﾝ</t>
    <phoneticPr fontId="2"/>
  </si>
  <si>
    <t>上体起こし</t>
    <rPh sb="0" eb="2">
      <t>ジョウタイ</t>
    </rPh>
    <rPh sb="2" eb="3">
      <t>オ</t>
    </rPh>
    <phoneticPr fontId="2"/>
  </si>
  <si>
    <t>長座体前屈</t>
    <rPh sb="0" eb="2">
      <t>チョウザ</t>
    </rPh>
    <rPh sb="2" eb="3">
      <t>カラダ</t>
    </rPh>
    <rPh sb="3" eb="4">
      <t>マエ</t>
    </rPh>
    <rPh sb="4" eb="5">
      <t>クツ</t>
    </rPh>
    <phoneticPr fontId="2"/>
  </si>
  <si>
    <t>反復横とび</t>
    <rPh sb="0" eb="2">
      <t>ハンプク</t>
    </rPh>
    <rPh sb="2" eb="3">
      <t>ヨコ</t>
    </rPh>
    <phoneticPr fontId="2"/>
  </si>
  <si>
    <t>・・・</t>
    <phoneticPr fontId="2"/>
  </si>
  <si>
    <t>全国平均以上の項目数</t>
    <rPh sb="0" eb="2">
      <t>ゼンコク</t>
    </rPh>
    <rPh sb="2" eb="4">
      <t>ヘイキン</t>
    </rPh>
    <rPh sb="4" eb="6">
      <t>イジョウ</t>
    </rPh>
    <rPh sb="7" eb="9">
      <t>コウモク</t>
    </rPh>
    <rPh sb="9" eb="10">
      <t>スウ</t>
    </rPh>
    <phoneticPr fontId="2"/>
  </si>
  <si>
    <t>・・・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</si>
</sst>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;[Red]\-0.0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>
      <alignment vertical="center"/>
    </xf>
  </cellStyleXfs>
  <cellXfs count="100">
    <xf numFmtId="0" fontId="0" fillId="0" borderId="0" xfId="0"/>
    <xf numFmtId="0" fontId="0" fillId="2" borderId="0" xfId="0" applyFill="1"/>
    <xf numFmtId="0" fontId="0" fillId="2" borderId="0" xfId="0" applyFill="1" applyAlignment="1">
      <alignment shrinkToFit="1"/>
    </xf>
    <xf numFmtId="2" fontId="6" fillId="2" borderId="1" xfId="0" applyNumberFormat="1" applyFont="1" applyFill="1" applyBorder="1"/>
    <xf numFmtId="2" fontId="6" fillId="2" borderId="2" xfId="0" applyNumberFormat="1" applyFont="1" applyFill="1" applyBorder="1"/>
    <xf numFmtId="2" fontId="6" fillId="2" borderId="3" xfId="0" applyNumberFormat="1" applyFont="1" applyFill="1" applyBorder="1"/>
    <xf numFmtId="2" fontId="6" fillId="2" borderId="4" xfId="0" applyNumberFormat="1" applyFont="1" applyFill="1" applyBorder="1"/>
    <xf numFmtId="2" fontId="7" fillId="2" borderId="13" xfId="0" applyNumberFormat="1" applyFont="1" applyFill="1" applyBorder="1"/>
    <xf numFmtId="2" fontId="7" fillId="2" borderId="11" xfId="0" applyNumberFormat="1" applyFont="1" applyFill="1" applyBorder="1"/>
    <xf numFmtId="2" fontId="7" fillId="2" borderId="11" xfId="0" applyNumberFormat="1" applyFont="1" applyFill="1" applyBorder="1" applyAlignment="1">
      <alignment horizontal="center"/>
    </xf>
    <xf numFmtId="2" fontId="7" fillId="2" borderId="9" xfId="0" applyNumberFormat="1" applyFont="1" applyFill="1" applyBorder="1"/>
    <xf numFmtId="2" fontId="7" fillId="2" borderId="14" xfId="0" applyNumberFormat="1" applyFont="1" applyFill="1" applyBorder="1"/>
    <xf numFmtId="176" fontId="7" fillId="2" borderId="15" xfId="0" applyNumberFormat="1" applyFont="1" applyFill="1" applyBorder="1"/>
    <xf numFmtId="176" fontId="7" fillId="2" borderId="12" xfId="0" applyNumberFormat="1" applyFont="1" applyFill="1" applyBorder="1"/>
    <xf numFmtId="176" fontId="7" fillId="2" borderId="16" xfId="0" applyNumberFormat="1" applyFont="1" applyFill="1" applyBorder="1"/>
    <xf numFmtId="2" fontId="6" fillId="2" borderId="1" xfId="0" applyNumberFormat="1" applyFont="1" applyFill="1" applyBorder="1" applyAlignment="1">
      <alignment horizontal="right" vertical="center"/>
    </xf>
    <xf numFmtId="2" fontId="6" fillId="2" borderId="32" xfId="0" applyNumberFormat="1" applyFont="1" applyFill="1" applyBorder="1" applyAlignment="1">
      <alignment horizontal="right" vertical="center"/>
    </xf>
    <xf numFmtId="2" fontId="6" fillId="2" borderId="2" xfId="0" applyNumberFormat="1" applyFont="1" applyFill="1" applyBorder="1" applyAlignment="1">
      <alignment horizontal="right" vertical="center"/>
    </xf>
    <xf numFmtId="2" fontId="7" fillId="2" borderId="2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right" vertical="center"/>
    </xf>
    <xf numFmtId="2" fontId="6" fillId="2" borderId="4" xfId="0" applyNumberFormat="1" applyFont="1" applyFill="1" applyBorder="1" applyAlignment="1">
      <alignment horizontal="right" vertical="center"/>
    </xf>
    <xf numFmtId="176" fontId="7" fillId="2" borderId="5" xfId="0" applyNumberFormat="1" applyFont="1" applyFill="1" applyBorder="1"/>
    <xf numFmtId="176" fontId="7" fillId="2" borderId="6" xfId="0" applyNumberFormat="1" applyFont="1" applyFill="1" applyBorder="1" applyAlignment="1">
      <alignment horizontal="center"/>
    </xf>
    <xf numFmtId="176" fontId="7" fillId="2" borderId="18" xfId="0" applyNumberFormat="1" applyFont="1" applyFill="1" applyBorder="1"/>
    <xf numFmtId="2" fontId="6" fillId="2" borderId="15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Alignment="1">
      <alignment horizontal="right" vertical="center"/>
    </xf>
    <xf numFmtId="2" fontId="6" fillId="2" borderId="12" xfId="0" applyNumberFormat="1" applyFont="1" applyFill="1" applyBorder="1" applyAlignment="1">
      <alignment horizontal="right" vertical="center"/>
    </xf>
    <xf numFmtId="2" fontId="6" fillId="2" borderId="10" xfId="0" applyNumberFormat="1" applyFont="1" applyFill="1" applyBorder="1" applyAlignment="1">
      <alignment horizontal="right" vertical="center"/>
    </xf>
    <xf numFmtId="2" fontId="6" fillId="2" borderId="17" xfId="0" applyNumberFormat="1" applyFont="1" applyFill="1" applyBorder="1" applyAlignment="1">
      <alignment horizontal="right" vertical="center"/>
    </xf>
    <xf numFmtId="176" fontId="7" fillId="2" borderId="17" xfId="0" applyNumberFormat="1" applyFont="1" applyFill="1" applyBorder="1"/>
    <xf numFmtId="176" fontId="7" fillId="2" borderId="6" xfId="0" applyNumberFormat="1" applyFont="1" applyFill="1" applyBorder="1"/>
    <xf numFmtId="176" fontId="7" fillId="2" borderId="8" xfId="0" applyNumberFormat="1" applyFont="1" applyFill="1" applyBorder="1"/>
    <xf numFmtId="176" fontId="7" fillId="2" borderId="7" xfId="0" applyNumberFormat="1" applyFont="1" applyFill="1" applyBorder="1"/>
    <xf numFmtId="176" fontId="7" fillId="2" borderId="10" xfId="0" applyNumberFormat="1" applyFont="1" applyFill="1" applyBorder="1"/>
    <xf numFmtId="2" fontId="6" fillId="2" borderId="16" xfId="0" applyNumberFormat="1" applyFont="1" applyFill="1" applyBorder="1" applyAlignment="1">
      <alignment horizontal="right" vertical="center"/>
    </xf>
    <xf numFmtId="2" fontId="6" fillId="2" borderId="35" xfId="0" applyNumberFormat="1" applyFont="1" applyFill="1" applyBorder="1" applyAlignment="1">
      <alignment horizontal="right" vertical="center"/>
    </xf>
    <xf numFmtId="2" fontId="7" fillId="2" borderId="31" xfId="0" applyNumberFormat="1" applyFont="1" applyFill="1" applyBorder="1"/>
    <xf numFmtId="0" fontId="0" fillId="3" borderId="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33" xfId="0" applyFill="1" applyBorder="1" applyAlignment="1">
      <alignment vertical="center" shrinkToFit="1"/>
    </xf>
    <xf numFmtId="0" fontId="0" fillId="5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top" shrinkToFit="1"/>
    </xf>
    <xf numFmtId="0" fontId="0" fillId="5" borderId="8" xfId="0" applyFill="1" applyBorder="1" applyAlignment="1">
      <alignment vertic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2" fontId="7" fillId="2" borderId="13" xfId="0" applyNumberFormat="1" applyFont="1" applyFill="1" applyBorder="1" applyAlignment="1">
      <alignment vertical="top"/>
    </xf>
    <xf numFmtId="2" fontId="7" fillId="2" borderId="11" xfId="0" applyNumberFormat="1" applyFont="1" applyFill="1" applyBorder="1" applyAlignment="1">
      <alignment vertical="top"/>
    </xf>
    <xf numFmtId="2" fontId="7" fillId="2" borderId="9" xfId="0" applyNumberFormat="1" applyFont="1" applyFill="1" applyBorder="1" applyAlignment="1">
      <alignment vertical="top"/>
    </xf>
    <xf numFmtId="2" fontId="7" fillId="2" borderId="14" xfId="0" applyNumberFormat="1" applyFont="1" applyFill="1" applyBorder="1" applyAlignment="1">
      <alignment vertical="top"/>
    </xf>
    <xf numFmtId="0" fontId="5" fillId="2" borderId="36" xfId="0" applyFon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0" fontId="0" fillId="4" borderId="24" xfId="0" applyFill="1" applyBorder="1" applyAlignment="1">
      <alignment horizontal="center" vertical="center" shrinkToFit="1"/>
    </xf>
    <xf numFmtId="0" fontId="0" fillId="4" borderId="19" xfId="0" applyFill="1" applyBorder="1" applyAlignment="1">
      <alignment horizontal="center" vertical="center" shrinkToFit="1"/>
    </xf>
    <xf numFmtId="0" fontId="0" fillId="4" borderId="20" xfId="0" applyFill="1" applyBorder="1" applyAlignment="1">
      <alignment horizontal="center" vertical="center" shrinkToFit="1"/>
    </xf>
    <xf numFmtId="0" fontId="0" fillId="4" borderId="21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3" borderId="24" xfId="0" applyFill="1" applyBorder="1" applyAlignment="1">
      <alignment horizontal="center" vertical="center" shrinkToFit="1"/>
    </xf>
    <xf numFmtId="0" fontId="0" fillId="3" borderId="30" xfId="0" applyFill="1" applyBorder="1" applyAlignment="1">
      <alignment horizontal="center" vertical="center" shrinkToFit="1"/>
    </xf>
    <xf numFmtId="0" fontId="0" fillId="3" borderId="27" xfId="0" applyFill="1" applyBorder="1" applyAlignment="1">
      <alignment horizontal="center" vertical="center" textRotation="255"/>
    </xf>
    <xf numFmtId="0" fontId="0" fillId="3" borderId="28" xfId="0" applyFill="1" applyBorder="1" applyAlignment="1">
      <alignment horizontal="center" vertical="center" textRotation="255"/>
    </xf>
    <xf numFmtId="0" fontId="0" fillId="3" borderId="29" xfId="0" applyFill="1" applyBorder="1" applyAlignment="1">
      <alignment horizontal="center" vertical="center" textRotation="255"/>
    </xf>
    <xf numFmtId="0" fontId="0" fillId="4" borderId="25" xfId="0" applyFill="1" applyBorder="1" applyAlignment="1">
      <alignment horizontal="center" vertical="center" shrinkToFit="1"/>
    </xf>
    <xf numFmtId="0" fontId="0" fillId="4" borderId="27" xfId="0" applyFill="1" applyBorder="1" applyAlignment="1">
      <alignment horizontal="center" vertical="center" textRotation="255"/>
    </xf>
    <xf numFmtId="0" fontId="0" fillId="4" borderId="28" xfId="0" applyFill="1" applyBorder="1" applyAlignment="1">
      <alignment horizontal="center" vertical="center" textRotation="255"/>
    </xf>
    <xf numFmtId="0" fontId="0" fillId="4" borderId="29" xfId="0" applyFill="1" applyBorder="1" applyAlignment="1">
      <alignment horizontal="center" vertical="center" textRotation="255"/>
    </xf>
    <xf numFmtId="0" fontId="0" fillId="4" borderId="22" xfId="0" applyFill="1" applyBorder="1" applyAlignment="1">
      <alignment horizontal="center" vertical="center" shrinkToFit="1"/>
    </xf>
    <xf numFmtId="0" fontId="0" fillId="5" borderId="27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 shrinkToFit="1"/>
    </xf>
    <xf numFmtId="0" fontId="0" fillId="3" borderId="26" xfId="0" applyFill="1" applyBorder="1" applyAlignment="1">
      <alignment horizontal="center" vertical="center" shrinkToFit="1"/>
    </xf>
    <xf numFmtId="0" fontId="0" fillId="4" borderId="30" xfId="0" applyFill="1" applyBorder="1" applyAlignment="1">
      <alignment horizontal="center" vertical="center" shrinkToFit="1"/>
    </xf>
    <xf numFmtId="2" fontId="6" fillId="2" borderId="37" xfId="0" applyNumberFormat="1" applyFont="1" applyFill="1" applyBorder="1" applyAlignment="1">
      <alignment horizontal="right" vertical="center"/>
    </xf>
    <xf numFmtId="2" fontId="6" fillId="2" borderId="38" xfId="0" applyNumberFormat="1" applyFont="1" applyFill="1" applyBorder="1" applyAlignment="1">
      <alignment horizontal="right" vertical="center"/>
    </xf>
    <xf numFmtId="2" fontId="6" fillId="2" borderId="39" xfId="0" applyNumberFormat="1" applyFont="1" applyFill="1" applyBorder="1" applyAlignment="1">
      <alignment horizontal="right" vertical="center"/>
    </xf>
    <xf numFmtId="2" fontId="6" fillId="2" borderId="40" xfId="0" applyNumberFormat="1" applyFont="1" applyFill="1" applyBorder="1" applyAlignment="1">
      <alignment horizontal="right" vertical="center"/>
    </xf>
    <xf numFmtId="2" fontId="6" fillId="2" borderId="41" xfId="0" applyNumberFormat="1" applyFont="1" applyFill="1" applyBorder="1" applyAlignment="1">
      <alignment horizontal="right" vertical="center"/>
    </xf>
    <xf numFmtId="2" fontId="8" fillId="0" borderId="12" xfId="2" applyNumberFormat="1" applyFont="1" applyBorder="1" applyAlignment="1">
      <alignment horizontal="right" vertical="center"/>
    </xf>
    <xf numFmtId="2" fontId="8" fillId="0" borderId="42" xfId="2" applyNumberFormat="1" applyFont="1" applyBorder="1" applyAlignment="1">
      <alignment horizontal="right" vertical="center"/>
    </xf>
    <xf numFmtId="2" fontId="8" fillId="0" borderId="43" xfId="2" applyNumberFormat="1" applyFont="1" applyBorder="1" applyAlignment="1">
      <alignment horizontal="right" vertical="center"/>
    </xf>
    <xf numFmtId="176" fontId="7" fillId="2" borderId="44" xfId="0" applyNumberFormat="1" applyFont="1" applyFill="1" applyBorder="1"/>
    <xf numFmtId="176" fontId="7" fillId="2" borderId="45" xfId="0" applyNumberFormat="1" applyFont="1" applyFill="1" applyBorder="1"/>
    <xf numFmtId="176" fontId="7" fillId="2" borderId="46" xfId="0" applyNumberFormat="1" applyFont="1" applyFill="1" applyBorder="1"/>
    <xf numFmtId="176" fontId="7" fillId="2" borderId="47" xfId="0" applyNumberFormat="1" applyFont="1" applyFill="1" applyBorder="1"/>
    <xf numFmtId="176" fontId="7" fillId="2" borderId="48" xfId="0" applyNumberFormat="1" applyFont="1" applyFill="1" applyBorder="1"/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3">
    <dxf>
      <fill>
        <patternFill>
          <bgColor rgb="FF00FFFF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</dxfs>
  <tableStyles count="0" defaultTableStyle="TableStyleMedium9" defaultPivotStyle="PivotStyleLight16"/>
  <colors>
    <mruColors>
      <color rgb="FFFFFFCC"/>
      <color rgb="FFCCFFFF"/>
      <color rgb="FF00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9525</xdr:rowOff>
    </xdr:from>
    <xdr:to>
      <xdr:col>3</xdr:col>
      <xdr:colOff>0</xdr:colOff>
      <xdr:row>2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 flipV="1">
          <a:off x="685800" y="257175"/>
          <a:ext cx="1371600" cy="514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38</xdr:row>
      <xdr:rowOff>9525</xdr:rowOff>
    </xdr:from>
    <xdr:to>
      <xdr:col>3</xdr:col>
      <xdr:colOff>0</xdr:colOff>
      <xdr:row>40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 flipV="1">
          <a:off x="381000" y="257175"/>
          <a:ext cx="1323975" cy="514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topLeftCell="A46" zoomScale="64" zoomScaleNormal="64" workbookViewId="0">
      <selection activeCell="D77" sqref="D77"/>
    </sheetView>
  </sheetViews>
  <sheetFormatPr defaultColWidth="9" defaultRowHeight="13.5" x14ac:dyDescent="0.15"/>
  <cols>
    <col min="1" max="1" width="5" style="1" customWidth="1"/>
    <col min="2" max="2" width="8.375" style="2" customWidth="1"/>
    <col min="3" max="3" width="9" style="1"/>
    <col min="4" max="13" width="11.125" style="1" customWidth="1"/>
    <col min="14" max="14" width="11.5" style="1" hidden="1" customWidth="1"/>
    <col min="15" max="16384" width="9" style="1"/>
  </cols>
  <sheetData>
    <row r="1" spans="1:14" ht="21.75" customHeight="1" x14ac:dyDescent="0.15">
      <c r="A1" s="82" t="s">
        <v>21</v>
      </c>
      <c r="B1" s="45"/>
      <c r="C1" s="46" t="s">
        <v>19</v>
      </c>
      <c r="D1" s="47" t="s">
        <v>14</v>
      </c>
      <c r="E1" s="48" t="s">
        <v>36</v>
      </c>
      <c r="F1" s="48" t="s">
        <v>37</v>
      </c>
      <c r="G1" s="48" t="s">
        <v>38</v>
      </c>
      <c r="H1" s="48" t="s">
        <v>34</v>
      </c>
      <c r="I1" s="48" t="s">
        <v>24</v>
      </c>
      <c r="J1" s="48" t="s">
        <v>22</v>
      </c>
      <c r="K1" s="48" t="s">
        <v>23</v>
      </c>
      <c r="L1" s="49" t="s">
        <v>33</v>
      </c>
      <c r="M1" s="46" t="s">
        <v>9</v>
      </c>
      <c r="N1" s="60" t="s">
        <v>40</v>
      </c>
    </row>
    <row r="2" spans="1:14" ht="14.25" thickBot="1" x14ac:dyDescent="0.2">
      <c r="A2" s="83"/>
      <c r="B2" s="50" t="s">
        <v>20</v>
      </c>
      <c r="C2" s="51"/>
      <c r="D2" s="52" t="s">
        <v>11</v>
      </c>
      <c r="E2" s="53" t="s">
        <v>15</v>
      </c>
      <c r="F2" s="53" t="s">
        <v>10</v>
      </c>
      <c r="G2" s="53" t="s">
        <v>16</v>
      </c>
      <c r="H2" s="53" t="s">
        <v>15</v>
      </c>
      <c r="I2" s="53" t="s">
        <v>32</v>
      </c>
      <c r="J2" s="53" t="s">
        <v>17</v>
      </c>
      <c r="K2" s="53" t="s">
        <v>10</v>
      </c>
      <c r="L2" s="54" t="s">
        <v>12</v>
      </c>
      <c r="M2" s="55" t="s">
        <v>13</v>
      </c>
      <c r="N2" s="60"/>
    </row>
    <row r="3" spans="1:14" ht="14.25" customHeight="1" x14ac:dyDescent="0.15">
      <c r="A3" s="78" t="s">
        <v>25</v>
      </c>
      <c r="B3" s="86" t="s">
        <v>0</v>
      </c>
      <c r="C3" s="41" t="s">
        <v>28</v>
      </c>
      <c r="D3" s="3">
        <v>9.1072072072072068</v>
      </c>
      <c r="E3" s="4">
        <v>11.787061994609164</v>
      </c>
      <c r="F3" s="4">
        <v>27.150994575045207</v>
      </c>
      <c r="G3" s="4">
        <v>27.586897179253867</v>
      </c>
      <c r="H3" s="4">
        <v>17.977611940298509</v>
      </c>
      <c r="I3" s="18" t="s">
        <v>41</v>
      </c>
      <c r="J3" s="4">
        <v>11.536472760849501</v>
      </c>
      <c r="K3" s="4">
        <v>116.40900900900901</v>
      </c>
      <c r="L3" s="5">
        <v>8.6157989228007175</v>
      </c>
      <c r="M3" s="6">
        <v>31.027551020408165</v>
      </c>
    </row>
    <row r="4" spans="1:14" ht="14.25" customHeight="1" x14ac:dyDescent="0.15">
      <c r="A4" s="79"/>
      <c r="B4" s="65"/>
      <c r="C4" s="42" t="s">
        <v>27</v>
      </c>
      <c r="D4" s="7">
        <v>8.8806247100664919</v>
      </c>
      <c r="E4" s="8">
        <v>12.060996974040453</v>
      </c>
      <c r="F4" s="8">
        <v>25.947190666257292</v>
      </c>
      <c r="G4" s="8">
        <v>26.106873750576657</v>
      </c>
      <c r="H4" s="8">
        <v>17.817985500539873</v>
      </c>
      <c r="I4" s="9" t="s">
        <v>41</v>
      </c>
      <c r="J4" s="8">
        <v>11.836276612038594</v>
      </c>
      <c r="K4" s="8">
        <v>111.37281105990783</v>
      </c>
      <c r="L4" s="10">
        <v>8.1730295566502456</v>
      </c>
      <c r="M4" s="11">
        <v>29.037273695420659</v>
      </c>
    </row>
    <row r="5" spans="1:14" ht="14.25" customHeight="1" thickBot="1" x14ac:dyDescent="0.2">
      <c r="A5" s="79"/>
      <c r="B5" s="66"/>
      <c r="C5" s="43" t="s">
        <v>18</v>
      </c>
      <c r="D5" s="12">
        <f>D4-D3</f>
        <v>-0.22658249714071488</v>
      </c>
      <c r="E5" s="13">
        <f>E4-E3</f>
        <v>0.27393497943128864</v>
      </c>
      <c r="F5" s="14">
        <f>F4-F3</f>
        <v>-1.2038039087879149</v>
      </c>
      <c r="G5" s="14">
        <f>G4-G3</f>
        <v>-1.4800234286772103</v>
      </c>
      <c r="H5" s="14">
        <f>H4-H3</f>
        <v>-0.159626439758636</v>
      </c>
      <c r="I5" s="22" t="s">
        <v>39</v>
      </c>
      <c r="J5" s="14">
        <f>J3-J4</f>
        <v>-0.29980385118909325</v>
      </c>
      <c r="K5" s="14">
        <f>K4-K3</f>
        <v>-5.0361979491011795</v>
      </c>
      <c r="L5" s="33">
        <f>L4-L3</f>
        <v>-0.44276936615047191</v>
      </c>
      <c r="M5" s="29">
        <f>M4-M3</f>
        <v>-1.9902773249875061</v>
      </c>
      <c r="N5" s="1">
        <f>COUNTIF(D5:M5,"&gt;=0.00")</f>
        <v>1</v>
      </c>
    </row>
    <row r="6" spans="1:14" ht="14.25" customHeight="1" x14ac:dyDescent="0.15">
      <c r="A6" s="79"/>
      <c r="B6" s="81" t="s">
        <v>1</v>
      </c>
      <c r="C6" s="41" t="s">
        <v>28</v>
      </c>
      <c r="D6" s="15">
        <v>10.516562220232766</v>
      </c>
      <c r="E6" s="16">
        <v>14.336021505376344</v>
      </c>
      <c r="F6" s="17">
        <v>27.847884788478847</v>
      </c>
      <c r="G6" s="17">
        <v>31.334545454545456</v>
      </c>
      <c r="H6" s="16">
        <v>27.737033666969971</v>
      </c>
      <c r="I6" s="18" t="s">
        <v>41</v>
      </c>
      <c r="J6" s="17">
        <v>10.655728689275913</v>
      </c>
      <c r="K6" s="16">
        <v>126.83602150537635</v>
      </c>
      <c r="L6" s="19">
        <v>11.767025089605735</v>
      </c>
      <c r="M6" s="20">
        <v>37.612524461839527</v>
      </c>
    </row>
    <row r="7" spans="1:14" ht="14.25" customHeight="1" x14ac:dyDescent="0.15">
      <c r="A7" s="79"/>
      <c r="B7" s="62"/>
      <c r="C7" s="42" t="s">
        <v>27</v>
      </c>
      <c r="D7" s="7">
        <v>10.368862458066484</v>
      </c>
      <c r="E7" s="8">
        <v>14.368487727632621</v>
      </c>
      <c r="F7" s="8">
        <v>27.652711262165919</v>
      </c>
      <c r="G7" s="8">
        <v>29.776640297812936</v>
      </c>
      <c r="H7" s="8">
        <v>26.733681096231702</v>
      </c>
      <c r="I7" s="9" t="s">
        <v>41</v>
      </c>
      <c r="J7" s="8">
        <v>10.908948504471148</v>
      </c>
      <c r="K7" s="8">
        <v>122.84211339409856</v>
      </c>
      <c r="L7" s="10">
        <v>11.300169936659973</v>
      </c>
      <c r="M7" s="11">
        <v>35.559866118971549</v>
      </c>
    </row>
    <row r="8" spans="1:14" ht="14.25" customHeight="1" thickBot="1" x14ac:dyDescent="0.2">
      <c r="A8" s="79"/>
      <c r="B8" s="63"/>
      <c r="C8" s="44" t="s">
        <v>18</v>
      </c>
      <c r="D8" s="21">
        <f>D7-D6</f>
        <v>-0.14769976216628145</v>
      </c>
      <c r="E8" s="30">
        <f>E7-E6</f>
        <v>3.2466222256276822E-2</v>
      </c>
      <c r="F8" s="23">
        <f>F7-F6</f>
        <v>-0.19517352631292795</v>
      </c>
      <c r="G8" s="23">
        <f>G7-G6</f>
        <v>-1.5579051567325202</v>
      </c>
      <c r="H8" s="23">
        <f>H7-H6</f>
        <v>-1.0033525707382687</v>
      </c>
      <c r="I8" s="22" t="s">
        <v>39</v>
      </c>
      <c r="J8" s="23">
        <f>J6-J7</f>
        <v>-0.2532198151952354</v>
      </c>
      <c r="K8" s="23">
        <f>K7-K6</f>
        <v>-3.9939081112777899</v>
      </c>
      <c r="L8" s="32">
        <f>L7-L6</f>
        <v>-0.46685515294576163</v>
      </c>
      <c r="M8" s="31">
        <f>M7-M6</f>
        <v>-2.0526583428679785</v>
      </c>
      <c r="N8" s="1">
        <f>COUNTIF(D8:L8,"&gt;=0.00")</f>
        <v>1</v>
      </c>
    </row>
    <row r="9" spans="1:14" ht="14.25" customHeight="1" x14ac:dyDescent="0.15">
      <c r="A9" s="79"/>
      <c r="B9" s="64" t="s">
        <v>2</v>
      </c>
      <c r="C9" s="43" t="s">
        <v>28</v>
      </c>
      <c r="D9" s="24">
        <v>12.665477252453167</v>
      </c>
      <c r="E9" s="25">
        <v>16.655357142857142</v>
      </c>
      <c r="F9" s="26">
        <v>30.04611211573237</v>
      </c>
      <c r="G9" s="26">
        <v>35.03217158176944</v>
      </c>
      <c r="H9" s="25">
        <v>37.024171888988363</v>
      </c>
      <c r="I9" s="18" t="s">
        <v>41</v>
      </c>
      <c r="J9" s="26">
        <v>10.004316546762574</v>
      </c>
      <c r="K9" s="25">
        <v>138.33303491495076</v>
      </c>
      <c r="L9" s="27">
        <v>15.667259786476869</v>
      </c>
      <c r="M9" s="28">
        <v>44.461904761904762</v>
      </c>
    </row>
    <row r="10" spans="1:14" ht="14.25" customHeight="1" x14ac:dyDescent="0.15">
      <c r="A10" s="79"/>
      <c r="B10" s="65"/>
      <c r="C10" s="42" t="s">
        <v>27</v>
      </c>
      <c r="D10" s="7">
        <v>12.118781725888326</v>
      </c>
      <c r="E10" s="8">
        <v>16.295106227106228</v>
      </c>
      <c r="F10" s="8">
        <v>29.656127628716462</v>
      </c>
      <c r="G10" s="8">
        <v>33.54725720075264</v>
      </c>
      <c r="H10" s="8">
        <v>34.028259286234501</v>
      </c>
      <c r="I10" s="9" t="s">
        <v>41</v>
      </c>
      <c r="J10" s="8">
        <v>10.309385434657436</v>
      </c>
      <c r="K10" s="8">
        <v>132.53088914549653</v>
      </c>
      <c r="L10" s="10">
        <v>14.719681620839363</v>
      </c>
      <c r="M10" s="11">
        <v>41.237297757592962</v>
      </c>
    </row>
    <row r="11" spans="1:14" ht="14.25" customHeight="1" thickBot="1" x14ac:dyDescent="0.2">
      <c r="A11" s="79"/>
      <c r="B11" s="66"/>
      <c r="C11" s="43" t="s">
        <v>18</v>
      </c>
      <c r="D11" s="12">
        <f>D10-D9</f>
        <v>-0.54669552656484122</v>
      </c>
      <c r="E11" s="13">
        <f>E10-E9</f>
        <v>-0.36025091575091395</v>
      </c>
      <c r="F11" s="14">
        <f>F10-F9</f>
        <v>-0.3899844870159086</v>
      </c>
      <c r="G11" s="14">
        <f>G10-G9</f>
        <v>-1.4849143810168002</v>
      </c>
      <c r="H11" s="14">
        <f>H10-H9</f>
        <v>-2.9959126027538616</v>
      </c>
      <c r="I11" s="22" t="s">
        <v>39</v>
      </c>
      <c r="J11" s="14">
        <f>J9-J10</f>
        <v>-0.30506888789486197</v>
      </c>
      <c r="K11" s="14">
        <f>K10-K9</f>
        <v>-5.8021457694542278</v>
      </c>
      <c r="L11" s="33">
        <f>L10-L9</f>
        <v>-0.94757816563750552</v>
      </c>
      <c r="M11" s="29">
        <f>M10-M9</f>
        <v>-3.2246070043117996</v>
      </c>
      <c r="N11" s="1">
        <f>COUNTIF(D11:M11,"&gt;=0.00")</f>
        <v>0</v>
      </c>
    </row>
    <row r="12" spans="1:14" ht="14.25" customHeight="1" x14ac:dyDescent="0.15">
      <c r="A12" s="79"/>
      <c r="B12" s="81" t="s">
        <v>3</v>
      </c>
      <c r="C12" s="41" t="s">
        <v>28</v>
      </c>
      <c r="D12" s="15">
        <v>14.211041852181657</v>
      </c>
      <c r="E12" s="16">
        <v>18.522482014388491</v>
      </c>
      <c r="F12" s="17">
        <v>32</v>
      </c>
      <c r="G12" s="17">
        <v>38.909090909090907</v>
      </c>
      <c r="H12" s="16">
        <v>45.591964285714283</v>
      </c>
      <c r="I12" s="18" t="s">
        <v>41</v>
      </c>
      <c r="J12" s="17">
        <v>9.6222023276633823</v>
      </c>
      <c r="K12" s="16">
        <v>146.43755615453728</v>
      </c>
      <c r="L12" s="19">
        <v>19.21936056838366</v>
      </c>
      <c r="M12" s="20">
        <v>49.855375832540439</v>
      </c>
    </row>
    <row r="13" spans="1:14" ht="14.25" customHeight="1" x14ac:dyDescent="0.15">
      <c r="A13" s="79"/>
      <c r="B13" s="62"/>
      <c r="C13" s="42" t="s">
        <v>27</v>
      </c>
      <c r="D13" s="7">
        <v>13.969714876643522</v>
      </c>
      <c r="E13" s="8">
        <v>17.983704589624757</v>
      </c>
      <c r="F13" s="8">
        <v>31.597750480982686</v>
      </c>
      <c r="G13" s="8">
        <v>37.329179646936659</v>
      </c>
      <c r="H13" s="8">
        <v>40.959723871733971</v>
      </c>
      <c r="I13" s="9" t="s">
        <v>41</v>
      </c>
      <c r="J13" s="8">
        <v>9.8786902133922325</v>
      </c>
      <c r="K13" s="8">
        <v>140.43123888559572</v>
      </c>
      <c r="L13" s="10">
        <v>17.551846381093057</v>
      </c>
      <c r="M13" s="11">
        <v>46.287762490948587</v>
      </c>
    </row>
    <row r="14" spans="1:14" ht="14.25" customHeight="1" thickBot="1" x14ac:dyDescent="0.2">
      <c r="A14" s="79"/>
      <c r="B14" s="63"/>
      <c r="C14" s="44" t="s">
        <v>18</v>
      </c>
      <c r="D14" s="21">
        <f>D13-D12</f>
        <v>-0.24132697553813465</v>
      </c>
      <c r="E14" s="30">
        <f>E13-E12</f>
        <v>-0.53877742476373314</v>
      </c>
      <c r="F14" s="23">
        <f>F13-F12</f>
        <v>-0.40224951901731387</v>
      </c>
      <c r="G14" s="23">
        <f>G13-G12</f>
        <v>-1.5799112621542477</v>
      </c>
      <c r="H14" s="23">
        <f>H13-H12</f>
        <v>-4.6322404139803126</v>
      </c>
      <c r="I14" s="22" t="s">
        <v>39</v>
      </c>
      <c r="J14" s="23">
        <f>J12-J13</f>
        <v>-0.25648788572885017</v>
      </c>
      <c r="K14" s="23">
        <f>K13-K12</f>
        <v>-6.006317268941558</v>
      </c>
      <c r="L14" s="32">
        <f>L13-L12</f>
        <v>-1.6675141872906032</v>
      </c>
      <c r="M14" s="31">
        <f>M13-M12</f>
        <v>-3.5676133415918514</v>
      </c>
      <c r="N14" s="1">
        <f>COUNTIF(D14:M14,"&gt;=0.00")</f>
        <v>0</v>
      </c>
    </row>
    <row r="15" spans="1:14" ht="14.25" customHeight="1" x14ac:dyDescent="0.15">
      <c r="A15" s="79"/>
      <c r="B15" s="81" t="s">
        <v>4</v>
      </c>
      <c r="C15" s="41" t="s">
        <v>28</v>
      </c>
      <c r="D15" s="15">
        <v>16.65805877114871</v>
      </c>
      <c r="E15" s="16">
        <v>20.850637522768672</v>
      </c>
      <c r="F15" s="17">
        <v>34.643749999999997</v>
      </c>
      <c r="G15" s="17">
        <v>43.14834673815907</v>
      </c>
      <c r="H15" s="16">
        <v>53.846085409252666</v>
      </c>
      <c r="I15" s="18" t="s">
        <v>41</v>
      </c>
      <c r="J15" s="17">
        <v>9.2699375557537991</v>
      </c>
      <c r="K15" s="16">
        <v>155.99731903485255</v>
      </c>
      <c r="L15" s="19">
        <v>22.189501779359432</v>
      </c>
      <c r="M15" s="20">
        <v>55.865348399246706</v>
      </c>
    </row>
    <row r="16" spans="1:14" ht="14.25" customHeight="1" x14ac:dyDescent="0.15">
      <c r="A16" s="79"/>
      <c r="B16" s="62"/>
      <c r="C16" s="42" t="s">
        <v>27</v>
      </c>
      <c r="D16" s="7">
        <v>15.98808382413368</v>
      </c>
      <c r="E16" s="8">
        <v>19.474005268265632</v>
      </c>
      <c r="F16" s="8">
        <v>34.04811657959857</v>
      </c>
      <c r="G16" s="8">
        <v>41.239238410596023</v>
      </c>
      <c r="H16" s="8">
        <v>48.094542180357394</v>
      </c>
      <c r="I16" s="9" t="s">
        <v>41</v>
      </c>
      <c r="J16" s="8">
        <v>9.482377890272236</v>
      </c>
      <c r="K16" s="8">
        <v>149.57526141992295</v>
      </c>
      <c r="L16" s="10">
        <v>20.709166092350102</v>
      </c>
      <c r="M16" s="11">
        <v>51.571832884097034</v>
      </c>
    </row>
    <row r="17" spans="1:14" ht="14.25" customHeight="1" thickBot="1" x14ac:dyDescent="0.2">
      <c r="A17" s="79"/>
      <c r="B17" s="63"/>
      <c r="C17" s="44" t="s">
        <v>18</v>
      </c>
      <c r="D17" s="21">
        <f>D16-D15</f>
        <v>-0.6699749470150298</v>
      </c>
      <c r="E17" s="30">
        <f>E16-E15</f>
        <v>-1.3766322545030398</v>
      </c>
      <c r="F17" s="23">
        <f>F16-F15</f>
        <v>-0.59563342040142686</v>
      </c>
      <c r="G17" s="23">
        <f>G16-G15</f>
        <v>-1.9091083275630467</v>
      </c>
      <c r="H17" s="23">
        <f>H16-H15</f>
        <v>-5.7515432288952724</v>
      </c>
      <c r="I17" s="22" t="s">
        <v>39</v>
      </c>
      <c r="J17" s="23">
        <f>J15-J16</f>
        <v>-0.21244033451843691</v>
      </c>
      <c r="K17" s="23">
        <f>K16-K15</f>
        <v>-6.4220576149295994</v>
      </c>
      <c r="L17" s="32">
        <f>L16-L15</f>
        <v>-1.4803356870093296</v>
      </c>
      <c r="M17" s="31">
        <f>M16-M15</f>
        <v>-4.2935155151496716</v>
      </c>
      <c r="N17" s="1">
        <f>COUNTIF(D17:M17,"&gt;=0.00")</f>
        <v>0</v>
      </c>
    </row>
    <row r="18" spans="1:14" ht="14.25" customHeight="1" x14ac:dyDescent="0.15">
      <c r="A18" s="79"/>
      <c r="B18" s="61" t="s">
        <v>5</v>
      </c>
      <c r="C18" s="43" t="s">
        <v>28</v>
      </c>
      <c r="D18" s="88">
        <v>19.215808170515096</v>
      </c>
      <c r="E18" s="89">
        <v>21.686995515695067</v>
      </c>
      <c r="F18" s="87">
        <v>36.397309417040361</v>
      </c>
      <c r="G18" s="87">
        <v>45.98037466547725</v>
      </c>
      <c r="H18" s="89">
        <v>60.70718722271517</v>
      </c>
      <c r="I18" s="18" t="s">
        <v>41</v>
      </c>
      <c r="J18" s="87">
        <v>8.9050621669626917</v>
      </c>
      <c r="K18" s="89">
        <v>166.43582887700535</v>
      </c>
      <c r="L18" s="90">
        <v>25.499554764024932</v>
      </c>
      <c r="M18" s="91">
        <v>60.370982552800733</v>
      </c>
    </row>
    <row r="19" spans="1:14" ht="14.25" customHeight="1" x14ac:dyDescent="0.15">
      <c r="A19" s="79"/>
      <c r="B19" s="62"/>
      <c r="C19" s="42" t="s">
        <v>27</v>
      </c>
      <c r="D19" s="92">
        <v>19.153877944620472</v>
      </c>
      <c r="E19" s="92">
        <v>21.526506191735077</v>
      </c>
      <c r="F19" s="92">
        <v>37.271181755355911</v>
      </c>
      <c r="G19" s="92">
        <v>44.732732316227462</v>
      </c>
      <c r="H19" s="92">
        <v>54.668199554069119</v>
      </c>
      <c r="I19" s="9" t="s">
        <v>41</v>
      </c>
      <c r="J19" s="92">
        <v>8.9912637362637859</v>
      </c>
      <c r="K19" s="92">
        <v>162.32441796008868</v>
      </c>
      <c r="L19" s="93">
        <v>23.818774265113699</v>
      </c>
      <c r="M19" s="94">
        <v>57.626997021391823</v>
      </c>
    </row>
    <row r="20" spans="1:14" ht="14.25" customHeight="1" thickBot="1" x14ac:dyDescent="0.2">
      <c r="A20" s="79"/>
      <c r="B20" s="63"/>
      <c r="C20" s="44" t="s">
        <v>18</v>
      </c>
      <c r="D20" s="95">
        <f>D19-D18</f>
        <v>-6.1930225894624158E-2</v>
      </c>
      <c r="E20" s="96">
        <f>E19-E18</f>
        <v>-0.1604893239599896</v>
      </c>
      <c r="F20" s="97">
        <f>F19-F18</f>
        <v>0.87387233831555022</v>
      </c>
      <c r="G20" s="97">
        <f>G19-G18</f>
        <v>-1.2476423492497872</v>
      </c>
      <c r="H20" s="97">
        <f>H19-H18</f>
        <v>-6.0389876686460511</v>
      </c>
      <c r="I20" s="22" t="s">
        <v>39</v>
      </c>
      <c r="J20" s="97">
        <f>J18-J19</f>
        <v>-8.6201569301094239E-2</v>
      </c>
      <c r="K20" s="97">
        <f>K19-K18</f>
        <v>-4.1114109169166682</v>
      </c>
      <c r="L20" s="98">
        <f>L19-L18</f>
        <v>-1.6807804989112327</v>
      </c>
      <c r="M20" s="99">
        <f>M19-M18</f>
        <v>-2.7439855314089101</v>
      </c>
      <c r="N20" s="1">
        <f>COUNTIF(D20:M20,"&gt;=0.00")</f>
        <v>1</v>
      </c>
    </row>
    <row r="21" spans="1:14" ht="14.25" customHeight="1" x14ac:dyDescent="0.15">
      <c r="A21" s="79"/>
      <c r="B21" s="64" t="s">
        <v>6</v>
      </c>
      <c r="C21" s="43" t="s">
        <v>28</v>
      </c>
      <c r="D21" s="24">
        <v>24.402150537634409</v>
      </c>
      <c r="E21" s="25">
        <v>24.220449601160261</v>
      </c>
      <c r="F21" s="26">
        <v>42.051835853131749</v>
      </c>
      <c r="G21" s="26">
        <v>50.334059549745824</v>
      </c>
      <c r="H21" s="25">
        <v>68.443680137575242</v>
      </c>
      <c r="I21" s="87">
        <v>430.4361370716511</v>
      </c>
      <c r="J21" s="26">
        <v>8.3951994091580477</v>
      </c>
      <c r="K21" s="25">
        <v>185.57720057720059</v>
      </c>
      <c r="L21" s="27">
        <v>18.546236559139786</v>
      </c>
      <c r="M21" s="28">
        <v>36.39719626168224</v>
      </c>
    </row>
    <row r="22" spans="1:14" ht="14.25" customHeight="1" x14ac:dyDescent="0.15">
      <c r="A22" s="79"/>
      <c r="B22" s="65"/>
      <c r="C22" s="42" t="s">
        <v>27</v>
      </c>
      <c r="D22" s="7">
        <v>23.625786163522012</v>
      </c>
      <c r="E22" s="8">
        <v>23.475705238917676</v>
      </c>
      <c r="F22" s="8">
        <v>41.313986815706507</v>
      </c>
      <c r="G22" s="8">
        <v>48.544417160190669</v>
      </c>
      <c r="H22" s="8">
        <v>63.52418604651163</v>
      </c>
      <c r="I22" s="8">
        <v>450.80248500428451</v>
      </c>
      <c r="J22" s="8">
        <v>8.6878585917125726</v>
      </c>
      <c r="K22" s="8">
        <v>180.59306175327478</v>
      </c>
      <c r="L22" s="10">
        <v>17.046683046683047</v>
      </c>
      <c r="M22" s="11">
        <v>33.123566878980888</v>
      </c>
    </row>
    <row r="23" spans="1:14" ht="14.25" customHeight="1" thickBot="1" x14ac:dyDescent="0.2">
      <c r="A23" s="79"/>
      <c r="B23" s="66"/>
      <c r="C23" s="43" t="s">
        <v>18</v>
      </c>
      <c r="D23" s="12">
        <f>D22-D21</f>
        <v>-0.77636437411239712</v>
      </c>
      <c r="E23" s="13">
        <f>E22-E21</f>
        <v>-0.74474436224258511</v>
      </c>
      <c r="F23" s="14">
        <f>F22-F21</f>
        <v>-0.73784903742524222</v>
      </c>
      <c r="G23" s="14">
        <f>G22-G21</f>
        <v>-1.789642389555155</v>
      </c>
      <c r="H23" s="14">
        <f>H22-H21</f>
        <v>-4.919494091063612</v>
      </c>
      <c r="I23" s="14">
        <f>I21-I22</f>
        <v>-20.366347932633403</v>
      </c>
      <c r="J23" s="14">
        <f>J21-J22</f>
        <v>-0.29265918255452483</v>
      </c>
      <c r="K23" s="14">
        <f>K22-K21</f>
        <v>-4.9841388239258038</v>
      </c>
      <c r="L23" s="33">
        <f>L22-L21</f>
        <v>-1.499553512456739</v>
      </c>
      <c r="M23" s="29">
        <f>M22-M21</f>
        <v>-3.2736293827013512</v>
      </c>
      <c r="N23" s="1">
        <f>COUNTIF(D23:M23,"&gt;=0.00")</f>
        <v>0</v>
      </c>
    </row>
    <row r="24" spans="1:14" ht="14.25" customHeight="1" x14ac:dyDescent="0.15">
      <c r="A24" s="79"/>
      <c r="B24" s="81" t="s">
        <v>7</v>
      </c>
      <c r="C24" s="41" t="s">
        <v>28</v>
      </c>
      <c r="D24" s="15">
        <v>30.523330940416368</v>
      </c>
      <c r="E24" s="16">
        <v>27.173188405797102</v>
      </c>
      <c r="F24" s="17">
        <v>46.322789360172536</v>
      </c>
      <c r="G24" s="17">
        <v>53.893709327548805</v>
      </c>
      <c r="H24" s="16">
        <v>82.534423407917387</v>
      </c>
      <c r="I24" s="17">
        <v>387.38461538461536</v>
      </c>
      <c r="J24" s="17">
        <v>7.7823659074210081</v>
      </c>
      <c r="K24" s="16">
        <v>203.85289855072463</v>
      </c>
      <c r="L24" s="19">
        <v>21.726551226551226</v>
      </c>
      <c r="M24" s="20">
        <v>45.130030959752325</v>
      </c>
    </row>
    <row r="25" spans="1:14" ht="14.25" customHeight="1" x14ac:dyDescent="0.15">
      <c r="A25" s="79"/>
      <c r="B25" s="62"/>
      <c r="C25" s="42" t="s">
        <v>27</v>
      </c>
      <c r="D25" s="7">
        <v>29.495406360424028</v>
      </c>
      <c r="E25" s="8">
        <v>26.65582848218089</v>
      </c>
      <c r="F25" s="8">
        <v>46.491086587436335</v>
      </c>
      <c r="G25" s="8">
        <v>52.381196581196583</v>
      </c>
      <c r="H25" s="8">
        <v>78.953835294117638</v>
      </c>
      <c r="I25" s="8">
        <v>407.80625396154659</v>
      </c>
      <c r="J25" s="8">
        <v>7.9837109262976949</v>
      </c>
      <c r="K25" s="8">
        <v>199.85478829212843</v>
      </c>
      <c r="L25" s="10">
        <v>20.145498853211009</v>
      </c>
      <c r="M25" s="11">
        <v>42.004057646564995</v>
      </c>
    </row>
    <row r="26" spans="1:14" ht="14.25" customHeight="1" thickBot="1" x14ac:dyDescent="0.2">
      <c r="A26" s="79"/>
      <c r="B26" s="63"/>
      <c r="C26" s="44" t="s">
        <v>18</v>
      </c>
      <c r="D26" s="21">
        <f>D25-D24</f>
        <v>-1.0279245799923409</v>
      </c>
      <c r="E26" s="30">
        <f>E25-E24</f>
        <v>-0.51735992361621186</v>
      </c>
      <c r="F26" s="23">
        <f>F25-F24</f>
        <v>0.1682972272637997</v>
      </c>
      <c r="G26" s="23">
        <f>G25-G24</f>
        <v>-1.5125127463522219</v>
      </c>
      <c r="H26" s="23">
        <f>H25-H24</f>
        <v>-3.5805881137997488</v>
      </c>
      <c r="I26" s="23">
        <f>I24-I25</f>
        <v>-20.42163857693123</v>
      </c>
      <c r="J26" s="23">
        <f>J24-J25</f>
        <v>-0.20134501887668677</v>
      </c>
      <c r="K26" s="23">
        <f>K25-K24</f>
        <v>-3.9981102585961992</v>
      </c>
      <c r="L26" s="32">
        <f>L25-L24</f>
        <v>-1.5810523733402171</v>
      </c>
      <c r="M26" s="31">
        <f>M25-M24</f>
        <v>-3.1259733131873304</v>
      </c>
      <c r="N26" s="1">
        <f>COUNTIF(D26:M26,"&gt;=0.00")</f>
        <v>1</v>
      </c>
    </row>
    <row r="27" spans="1:14" ht="14.25" customHeight="1" x14ac:dyDescent="0.15">
      <c r="A27" s="79"/>
      <c r="B27" s="61" t="s">
        <v>8</v>
      </c>
      <c r="C27" s="43" t="s">
        <v>28</v>
      </c>
      <c r="D27" s="24">
        <v>35.25915290739411</v>
      </c>
      <c r="E27" s="25">
        <v>28.958725561187546</v>
      </c>
      <c r="F27" s="26">
        <v>50.269841269841272</v>
      </c>
      <c r="G27" s="26">
        <v>56.173661360347324</v>
      </c>
      <c r="H27" s="25">
        <v>89.678571428571431</v>
      </c>
      <c r="I27" s="26">
        <v>373.73493975903614</v>
      </c>
      <c r="J27" s="26">
        <v>7.4419825072886292</v>
      </c>
      <c r="K27" s="25">
        <v>217.33890909090908</v>
      </c>
      <c r="L27" s="27">
        <v>24.241528478731073</v>
      </c>
      <c r="M27" s="28">
        <v>51.564181398923907</v>
      </c>
    </row>
    <row r="28" spans="1:14" ht="14.25" customHeight="1" x14ac:dyDescent="0.15">
      <c r="A28" s="79"/>
      <c r="B28" s="62"/>
      <c r="C28" s="42" t="s">
        <v>27</v>
      </c>
      <c r="D28" s="7">
        <v>34.152530685422697</v>
      </c>
      <c r="E28" s="8">
        <v>28.425670977610903</v>
      </c>
      <c r="F28" s="8">
        <v>49.488439706493146</v>
      </c>
      <c r="G28" s="8">
        <v>55.061469684269348</v>
      </c>
      <c r="H28" s="8">
        <v>86.541527499443333</v>
      </c>
      <c r="I28" s="8">
        <v>393.95460199004975</v>
      </c>
      <c r="J28" s="8">
        <v>7.586768626350513</v>
      </c>
      <c r="K28" s="8">
        <v>212.87200788510279</v>
      </c>
      <c r="L28" s="10">
        <v>22.680150648626029</v>
      </c>
      <c r="M28" s="11">
        <v>48.0713698630137</v>
      </c>
    </row>
    <row r="29" spans="1:14" ht="14.25" customHeight="1" thickBot="1" x14ac:dyDescent="0.2">
      <c r="A29" s="79"/>
      <c r="B29" s="63"/>
      <c r="C29" s="44" t="s">
        <v>18</v>
      </c>
      <c r="D29" s="21">
        <f>D28-D27</f>
        <v>-1.1066222219714135</v>
      </c>
      <c r="E29" s="30">
        <f>E28-E27</f>
        <v>-0.53305458357664293</v>
      </c>
      <c r="F29" s="23">
        <f>F28-F27</f>
        <v>-0.78140156334812616</v>
      </c>
      <c r="G29" s="23">
        <f>G28-G27</f>
        <v>-1.1121916760779769</v>
      </c>
      <c r="H29" s="23">
        <f>H28-H27</f>
        <v>-3.1370439291280974</v>
      </c>
      <c r="I29" s="23">
        <f>I27-I28</f>
        <v>-20.219662231013615</v>
      </c>
      <c r="J29" s="23">
        <f>J27-J28</f>
        <v>-0.14478611906188377</v>
      </c>
      <c r="K29" s="23">
        <f>K28-K27</f>
        <v>-4.4669012058062947</v>
      </c>
      <c r="L29" s="32">
        <f>L28-L27</f>
        <v>-1.5613778301050445</v>
      </c>
      <c r="M29" s="31">
        <f>M28-M27</f>
        <v>-3.4928115359102065</v>
      </c>
      <c r="N29" s="1">
        <f>COUNTIF(D29:M29,"&gt;=0.00")</f>
        <v>0</v>
      </c>
    </row>
    <row r="30" spans="1:14" ht="14.25" customHeight="1" x14ac:dyDescent="0.15">
      <c r="A30" s="79"/>
      <c r="B30" s="64" t="s">
        <v>29</v>
      </c>
      <c r="C30" s="43" t="s">
        <v>28</v>
      </c>
      <c r="D30" s="24">
        <v>37.014623955431752</v>
      </c>
      <c r="E30" s="25">
        <v>27.494358251057829</v>
      </c>
      <c r="F30" s="26">
        <v>47.962237762237763</v>
      </c>
      <c r="G30" s="26">
        <v>55.764250527797323</v>
      </c>
      <c r="H30" s="25">
        <v>79.948561464690499</v>
      </c>
      <c r="I30" s="26">
        <v>396.37461300309599</v>
      </c>
      <c r="J30" s="26">
        <v>7.489118065433864</v>
      </c>
      <c r="K30" s="25">
        <v>219.64158977998579</v>
      </c>
      <c r="L30" s="27">
        <v>23.36827393431167</v>
      </c>
      <c r="M30" s="28">
        <v>50.019652305366591</v>
      </c>
    </row>
    <row r="31" spans="1:14" ht="14.25" customHeight="1" x14ac:dyDescent="0.15">
      <c r="A31" s="79"/>
      <c r="B31" s="65"/>
      <c r="C31" s="42" t="s">
        <v>27</v>
      </c>
      <c r="D31" s="7">
        <v>36.422169300714444</v>
      </c>
      <c r="E31" s="8">
        <v>27.995664426620422</v>
      </c>
      <c r="F31" s="8">
        <v>48.828392122917116</v>
      </c>
      <c r="G31" s="8">
        <v>56.75005414771497</v>
      </c>
      <c r="H31" s="8">
        <v>80.369369369369366</v>
      </c>
      <c r="I31" s="8">
        <v>402.60261569416502</v>
      </c>
      <c r="J31" s="8">
        <v>7.4391211857018531</v>
      </c>
      <c r="K31" s="8">
        <v>218.80756756756756</v>
      </c>
      <c r="L31" s="10">
        <v>23.135666450637299</v>
      </c>
      <c r="M31" s="11">
        <v>49.115690062245115</v>
      </c>
    </row>
    <row r="32" spans="1:14" ht="14.25" customHeight="1" thickBot="1" x14ac:dyDescent="0.2">
      <c r="A32" s="79"/>
      <c r="B32" s="66"/>
      <c r="C32" s="43" t="s">
        <v>18</v>
      </c>
      <c r="D32" s="12">
        <f>D31-D30</f>
        <v>-0.59245465471730796</v>
      </c>
      <c r="E32" s="13">
        <f>E31-E30</f>
        <v>0.50130617556259338</v>
      </c>
      <c r="F32" s="14">
        <f>F31-F30</f>
        <v>0.86615436067935292</v>
      </c>
      <c r="G32" s="14">
        <f>G31-G30</f>
        <v>0.98580361991764676</v>
      </c>
      <c r="H32" s="14">
        <f>H31-H30</f>
        <v>0.42080790467886686</v>
      </c>
      <c r="I32" s="14">
        <f>I30-I31</f>
        <v>-6.2280026910690367</v>
      </c>
      <c r="J32" s="14">
        <f>J30-J31</f>
        <v>4.9996879732010946E-2</v>
      </c>
      <c r="K32" s="14">
        <f>K31-K30</f>
        <v>-0.83402221241823327</v>
      </c>
      <c r="L32" s="33">
        <f>L31-L30</f>
        <v>-0.23260748367437145</v>
      </c>
      <c r="M32" s="29">
        <f>M31-M30</f>
        <v>-0.90396224312147666</v>
      </c>
      <c r="N32" s="1">
        <f>COUNTIF(D32:M32,"&gt;=0.00")</f>
        <v>5</v>
      </c>
    </row>
    <row r="33" spans="1:15" ht="14.25" customHeight="1" x14ac:dyDescent="0.15">
      <c r="A33" s="79"/>
      <c r="B33" s="81" t="s">
        <v>30</v>
      </c>
      <c r="C33" s="41" t="s">
        <v>28</v>
      </c>
      <c r="D33" s="15">
        <v>38.919031141868516</v>
      </c>
      <c r="E33" s="16">
        <v>28.661559888579387</v>
      </c>
      <c r="F33" s="17">
        <v>50.346796657381617</v>
      </c>
      <c r="G33" s="17">
        <v>56.858733472512178</v>
      </c>
      <c r="H33" s="16">
        <v>83.438053097345133</v>
      </c>
      <c r="I33" s="17">
        <v>382.74373259052925</v>
      </c>
      <c r="J33" s="17">
        <v>7.3693333333333344</v>
      </c>
      <c r="K33" s="16">
        <v>223.47442186405044</v>
      </c>
      <c r="L33" s="19">
        <v>24.231833910034602</v>
      </c>
      <c r="M33" s="20">
        <v>52.613186813186815</v>
      </c>
    </row>
    <row r="34" spans="1:15" ht="14.25" customHeight="1" x14ac:dyDescent="0.15">
      <c r="A34" s="79"/>
      <c r="B34" s="62"/>
      <c r="C34" s="42" t="s">
        <v>27</v>
      </c>
      <c r="D34" s="7">
        <v>38.665675446049299</v>
      </c>
      <c r="E34" s="8">
        <v>28.934216146945751</v>
      </c>
      <c r="F34" s="8">
        <v>50.467474489795919</v>
      </c>
      <c r="G34" s="8">
        <v>57.553109638811712</v>
      </c>
      <c r="H34" s="8">
        <v>85.956103427540583</v>
      </c>
      <c r="I34" s="8">
        <v>401.25491183879097</v>
      </c>
      <c r="J34" s="8">
        <v>7.303044382504277</v>
      </c>
      <c r="K34" s="8">
        <v>223.72268370607028</v>
      </c>
      <c r="L34" s="10">
        <v>24.5922929529487</v>
      </c>
      <c r="M34" s="11">
        <v>52.039923954372625</v>
      </c>
    </row>
    <row r="35" spans="1:15" ht="14.25" customHeight="1" thickBot="1" x14ac:dyDescent="0.2">
      <c r="A35" s="79"/>
      <c r="B35" s="63"/>
      <c r="C35" s="44" t="s">
        <v>18</v>
      </c>
      <c r="D35" s="21">
        <f>D34-D33</f>
        <v>-0.25335569581921646</v>
      </c>
      <c r="E35" s="30">
        <f>E34-E33</f>
        <v>0.27265625836636431</v>
      </c>
      <c r="F35" s="23">
        <f>F34-F33</f>
        <v>0.12067783241430163</v>
      </c>
      <c r="G35" s="23">
        <f>G34-G33</f>
        <v>0.69437616629953425</v>
      </c>
      <c r="H35" s="23">
        <f>H34-H33</f>
        <v>2.5180503301954502</v>
      </c>
      <c r="I35" s="23">
        <f>I33-I34</f>
        <v>-18.511179248261726</v>
      </c>
      <c r="J35" s="23">
        <f>J33-J34</f>
        <v>6.6288950829057391E-2</v>
      </c>
      <c r="K35" s="23">
        <f>K34-K33</f>
        <v>0.24826184201984347</v>
      </c>
      <c r="L35" s="32">
        <f>L34-L33</f>
        <v>0.36045904291409769</v>
      </c>
      <c r="M35" s="31">
        <f>M34-M33</f>
        <v>-0.57326285881418926</v>
      </c>
      <c r="N35" s="1">
        <f>COUNTIF(D35:M35,"&gt;=0.00")</f>
        <v>7</v>
      </c>
    </row>
    <row r="36" spans="1:15" ht="14.25" customHeight="1" x14ac:dyDescent="0.15">
      <c r="A36" s="79"/>
      <c r="B36" s="64" t="s">
        <v>31</v>
      </c>
      <c r="C36" s="43" t="s">
        <v>28</v>
      </c>
      <c r="D36" s="24">
        <v>40.737864077669904</v>
      </c>
      <c r="E36" s="25">
        <v>30.240083507306888</v>
      </c>
      <c r="F36" s="26">
        <v>51.42599027102154</v>
      </c>
      <c r="G36" s="26">
        <v>57.881084840055635</v>
      </c>
      <c r="H36" s="25">
        <v>87.192375886524829</v>
      </c>
      <c r="I36" s="26">
        <v>379.60941828254846</v>
      </c>
      <c r="J36" s="26">
        <v>7.2580098800282391</v>
      </c>
      <c r="K36" s="25">
        <v>228.83929824561403</v>
      </c>
      <c r="L36" s="27">
        <v>25.324061196105703</v>
      </c>
      <c r="M36" s="28">
        <v>55.477523949889459</v>
      </c>
    </row>
    <row r="37" spans="1:15" ht="14.25" customHeight="1" x14ac:dyDescent="0.15">
      <c r="A37" s="79"/>
      <c r="B37" s="65"/>
      <c r="C37" s="42" t="s">
        <v>27</v>
      </c>
      <c r="D37" s="7">
        <v>40.112499999999997</v>
      </c>
      <c r="E37" s="8">
        <v>29.998115972367593</v>
      </c>
      <c r="F37" s="8">
        <v>52.455189662359317</v>
      </c>
      <c r="G37" s="8">
        <v>58.525041736227045</v>
      </c>
      <c r="H37" s="8">
        <v>87.140034863451476</v>
      </c>
      <c r="I37" s="8">
        <v>400.53378378378397</v>
      </c>
      <c r="J37" s="8">
        <v>7.2255856242118535</v>
      </c>
      <c r="K37" s="8">
        <v>226.41905159807814</v>
      </c>
      <c r="L37" s="10">
        <v>25.509359400998299</v>
      </c>
      <c r="M37" s="11">
        <v>54.293010752688176</v>
      </c>
    </row>
    <row r="38" spans="1:15" ht="14.25" customHeight="1" thickBot="1" x14ac:dyDescent="0.2">
      <c r="A38" s="80"/>
      <c r="B38" s="77"/>
      <c r="C38" s="44" t="s">
        <v>18</v>
      </c>
      <c r="D38" s="21">
        <f>D37-D36</f>
        <v>-0.6253640776699072</v>
      </c>
      <c r="E38" s="30">
        <f>E37-E36</f>
        <v>-0.24196753493929535</v>
      </c>
      <c r="F38" s="23">
        <f>F37-F36</f>
        <v>1.0291993913377766</v>
      </c>
      <c r="G38" s="23">
        <f>G37-G36</f>
        <v>0.64395689617141016</v>
      </c>
      <c r="H38" s="23">
        <f>H37-H36</f>
        <v>-5.2341023073353199E-2</v>
      </c>
      <c r="I38" s="23">
        <f>I36-I37</f>
        <v>-20.924365501235513</v>
      </c>
      <c r="J38" s="23">
        <f>J36-J37</f>
        <v>3.2424255816385639E-2</v>
      </c>
      <c r="K38" s="23">
        <f>K37-K36</f>
        <v>-2.4202466475358904</v>
      </c>
      <c r="L38" s="32">
        <f>L37-L36</f>
        <v>0.18529820489259663</v>
      </c>
      <c r="M38" s="31">
        <f>M37-M36</f>
        <v>-1.1845131972012837</v>
      </c>
      <c r="N38" s="1">
        <f>COUNTIF(D38:M38,"&gt;=0.00")</f>
        <v>4</v>
      </c>
      <c r="O38" s="1">
        <f>SUM(N5:N38)</f>
        <v>20</v>
      </c>
    </row>
    <row r="39" spans="1:15" ht="21.75" customHeight="1" x14ac:dyDescent="0.15">
      <c r="A39" s="82" t="s">
        <v>21</v>
      </c>
      <c r="B39" s="45"/>
      <c r="C39" s="46" t="s">
        <v>19</v>
      </c>
      <c r="D39" s="47" t="s">
        <v>14</v>
      </c>
      <c r="E39" s="48" t="s">
        <v>36</v>
      </c>
      <c r="F39" s="48" t="s">
        <v>37</v>
      </c>
      <c r="G39" s="48" t="s">
        <v>38</v>
      </c>
      <c r="H39" s="48" t="s">
        <v>35</v>
      </c>
      <c r="I39" s="48" t="s">
        <v>24</v>
      </c>
      <c r="J39" s="48" t="s">
        <v>22</v>
      </c>
      <c r="K39" s="48" t="s">
        <v>23</v>
      </c>
      <c r="L39" s="49" t="s">
        <v>33</v>
      </c>
      <c r="M39" s="46" t="s">
        <v>9</v>
      </c>
      <c r="N39" s="60" t="s">
        <v>40</v>
      </c>
    </row>
    <row r="40" spans="1:15" ht="14.25" thickBot="1" x14ac:dyDescent="0.2">
      <c r="A40" s="83"/>
      <c r="B40" s="50" t="s">
        <v>20</v>
      </c>
      <c r="C40" s="51"/>
      <c r="D40" s="52" t="s">
        <v>11</v>
      </c>
      <c r="E40" s="53" t="s">
        <v>15</v>
      </c>
      <c r="F40" s="53" t="s">
        <v>10</v>
      </c>
      <c r="G40" s="53" t="s">
        <v>16</v>
      </c>
      <c r="H40" s="53" t="s">
        <v>15</v>
      </c>
      <c r="I40" s="53" t="s">
        <v>32</v>
      </c>
      <c r="J40" s="53" t="s">
        <v>17</v>
      </c>
      <c r="K40" s="53" t="s">
        <v>10</v>
      </c>
      <c r="L40" s="54" t="s">
        <v>12</v>
      </c>
      <c r="M40" s="55" t="s">
        <v>13</v>
      </c>
      <c r="N40" s="60"/>
    </row>
    <row r="41" spans="1:15" ht="14.25" customHeight="1" x14ac:dyDescent="0.15">
      <c r="A41" s="74" t="s">
        <v>26</v>
      </c>
      <c r="B41" s="73" t="s">
        <v>0</v>
      </c>
      <c r="C41" s="38" t="s">
        <v>28</v>
      </c>
      <c r="D41" s="24">
        <v>8.3716337522441648</v>
      </c>
      <c r="E41" s="25">
        <v>10.759209344115005</v>
      </c>
      <c r="F41" s="26">
        <v>28.876242095754289</v>
      </c>
      <c r="G41" s="26">
        <v>26.521422060164085</v>
      </c>
      <c r="H41" s="34">
        <v>14.779739776951672</v>
      </c>
      <c r="I41" s="18" t="s">
        <v>41</v>
      </c>
      <c r="J41" s="26">
        <v>12.008743169398901</v>
      </c>
      <c r="K41" s="25">
        <v>106.77448337825696</v>
      </c>
      <c r="L41" s="27">
        <v>5.5697674418604652</v>
      </c>
      <c r="M41" s="28">
        <v>30.094188376753507</v>
      </c>
    </row>
    <row r="42" spans="1:15" ht="14.25" customHeight="1" x14ac:dyDescent="0.15">
      <c r="A42" s="75"/>
      <c r="B42" s="68"/>
      <c r="C42" s="39" t="s">
        <v>27</v>
      </c>
      <c r="D42" s="7">
        <v>8.294432721960721</v>
      </c>
      <c r="E42" s="8">
        <v>11.750792326939116</v>
      </c>
      <c r="F42" s="8">
        <v>28.451826705463951</v>
      </c>
      <c r="G42" s="8">
        <v>25.372390354426283</v>
      </c>
      <c r="H42" s="8">
        <v>14.901298701298701</v>
      </c>
      <c r="I42" s="9" t="s">
        <v>41</v>
      </c>
      <c r="J42" s="8">
        <v>12.155820702999039</v>
      </c>
      <c r="K42" s="8">
        <v>104.79028091701647</v>
      </c>
      <c r="L42" s="10">
        <v>5.5255663430420716</v>
      </c>
      <c r="M42" s="11">
        <v>29.154683746997598</v>
      </c>
    </row>
    <row r="43" spans="1:15" ht="14.25" customHeight="1" thickBot="1" x14ac:dyDescent="0.2">
      <c r="A43" s="75"/>
      <c r="B43" s="69"/>
      <c r="C43" s="38" t="s">
        <v>18</v>
      </c>
      <c r="D43" s="12">
        <f>D42-D41</f>
        <v>-7.7201030283443828E-2</v>
      </c>
      <c r="E43" s="13">
        <f>E42-E41</f>
        <v>0.99158298282411117</v>
      </c>
      <c r="F43" s="14">
        <f>F42-F41</f>
        <v>-0.42441539029033848</v>
      </c>
      <c r="G43" s="14">
        <f>G42-G41</f>
        <v>-1.1490317057378014</v>
      </c>
      <c r="H43" s="14">
        <f>H42-H41</f>
        <v>0.12155892434702942</v>
      </c>
      <c r="I43" s="22" t="s">
        <v>39</v>
      </c>
      <c r="J43" s="14">
        <f>J41-J42</f>
        <v>-0.14707753360013776</v>
      </c>
      <c r="K43" s="14">
        <f>K42-K41</f>
        <v>-1.9842024612404856</v>
      </c>
      <c r="L43" s="33">
        <f>L42-L41</f>
        <v>-4.4201098818393625E-2</v>
      </c>
      <c r="M43" s="29">
        <f>M42-M41</f>
        <v>-0.93950462975590909</v>
      </c>
      <c r="N43" s="1">
        <f>COUNTIF(D43:L43,"&gt;=0.00")</f>
        <v>2</v>
      </c>
    </row>
    <row r="44" spans="1:15" ht="14.25" customHeight="1" x14ac:dyDescent="0.15">
      <c r="A44" s="75"/>
      <c r="B44" s="70" t="s">
        <v>1</v>
      </c>
      <c r="C44" s="40" t="s">
        <v>28</v>
      </c>
      <c r="D44" s="15">
        <v>9.9838709677419359</v>
      </c>
      <c r="E44" s="16">
        <v>13.85496866606983</v>
      </c>
      <c r="F44" s="17">
        <v>31.163375224416516</v>
      </c>
      <c r="G44" s="17">
        <v>30.030136986301368</v>
      </c>
      <c r="H44" s="35">
        <v>21.025617566331199</v>
      </c>
      <c r="I44" s="18" t="s">
        <v>41</v>
      </c>
      <c r="J44" s="17">
        <v>11.03336363636366</v>
      </c>
      <c r="K44" s="16">
        <v>117.15405405405406</v>
      </c>
      <c r="L44" s="19">
        <v>7.3927927927927932</v>
      </c>
      <c r="M44" s="20">
        <v>37.623145400593472</v>
      </c>
    </row>
    <row r="45" spans="1:15" ht="14.25" customHeight="1" x14ac:dyDescent="0.15">
      <c r="A45" s="75"/>
      <c r="B45" s="71"/>
      <c r="C45" s="39" t="s">
        <v>27</v>
      </c>
      <c r="D45" s="7">
        <v>9.7709899749373434</v>
      </c>
      <c r="E45" s="8">
        <v>13.741945773524721</v>
      </c>
      <c r="F45" s="8">
        <v>30.8790625</v>
      </c>
      <c r="G45" s="8">
        <v>28.585801598495532</v>
      </c>
      <c r="H45" s="8">
        <v>20.654275851247451</v>
      </c>
      <c r="I45" s="9" t="s">
        <v>41</v>
      </c>
      <c r="J45" s="8">
        <v>11.255613074757621</v>
      </c>
      <c r="K45" s="8">
        <v>114.88796745423251</v>
      </c>
      <c r="L45" s="10">
        <v>7.2802947170402881</v>
      </c>
      <c r="M45" s="11">
        <v>35.944410129709695</v>
      </c>
    </row>
    <row r="46" spans="1:15" ht="14.25" customHeight="1" thickBot="1" x14ac:dyDescent="0.2">
      <c r="A46" s="75"/>
      <c r="B46" s="72"/>
      <c r="C46" s="37" t="s">
        <v>18</v>
      </c>
      <c r="D46" s="21">
        <f>D45-D44</f>
        <v>-0.21288099280459249</v>
      </c>
      <c r="E46" s="30">
        <f>E45-E44</f>
        <v>-0.11302289254510889</v>
      </c>
      <c r="F46" s="23">
        <f>F45-F44</f>
        <v>-0.28431272441651601</v>
      </c>
      <c r="G46" s="23">
        <f>G45-G44</f>
        <v>-1.444335387805836</v>
      </c>
      <c r="H46" s="23">
        <f>H45-H44</f>
        <v>-0.37134171508374791</v>
      </c>
      <c r="I46" s="22" t="s">
        <v>39</v>
      </c>
      <c r="J46" s="23">
        <f>J44-J45</f>
        <v>-0.22224943839396083</v>
      </c>
      <c r="K46" s="23">
        <f>K45-K44</f>
        <v>-2.2660865998215485</v>
      </c>
      <c r="L46" s="32">
        <f>L45-L44</f>
        <v>-0.11249807575250514</v>
      </c>
      <c r="M46" s="31">
        <f>M45-M44</f>
        <v>-1.6787352708837773</v>
      </c>
      <c r="N46" s="1">
        <f>COUNTIF(D46:L46,"&gt;=0.00")</f>
        <v>0</v>
      </c>
    </row>
    <row r="47" spans="1:15" ht="14.25" customHeight="1" x14ac:dyDescent="0.15">
      <c r="A47" s="75"/>
      <c r="B47" s="67" t="s">
        <v>2</v>
      </c>
      <c r="C47" s="38" t="s">
        <v>28</v>
      </c>
      <c r="D47" s="24">
        <v>11.709447415329768</v>
      </c>
      <c r="E47" s="25">
        <v>15.57980162308386</v>
      </c>
      <c r="F47" s="26">
        <v>33.919137466307276</v>
      </c>
      <c r="G47" s="26">
        <v>33.093023255813954</v>
      </c>
      <c r="H47" s="34">
        <v>27.26985559566787</v>
      </c>
      <c r="I47" s="18" t="s">
        <v>41</v>
      </c>
      <c r="J47" s="26">
        <v>10.447499999999994</v>
      </c>
      <c r="K47" s="25">
        <v>127.976</v>
      </c>
      <c r="L47" s="27">
        <v>9.5216606498194949</v>
      </c>
      <c r="M47" s="28">
        <v>43.965250965250966</v>
      </c>
    </row>
    <row r="48" spans="1:15" ht="14.25" customHeight="1" x14ac:dyDescent="0.15">
      <c r="A48" s="75"/>
      <c r="B48" s="68"/>
      <c r="C48" s="39" t="s">
        <v>27</v>
      </c>
      <c r="D48" s="7">
        <v>11.454332186424773</v>
      </c>
      <c r="E48" s="8">
        <v>15.57285962968824</v>
      </c>
      <c r="F48" s="8">
        <v>33.133083995636589</v>
      </c>
      <c r="G48" s="8">
        <v>32.156425452276977</v>
      </c>
      <c r="H48" s="8">
        <v>25.778283383022124</v>
      </c>
      <c r="I48" s="9" t="s">
        <v>41</v>
      </c>
      <c r="J48" s="8">
        <v>10.69100357309309</v>
      </c>
      <c r="K48" s="8">
        <v>123.96631841571808</v>
      </c>
      <c r="L48" s="10">
        <v>9.4345582486317436</v>
      </c>
      <c r="M48" s="11">
        <v>41.766365169400579</v>
      </c>
    </row>
    <row r="49" spans="1:14" ht="14.25" customHeight="1" thickBot="1" x14ac:dyDescent="0.2">
      <c r="A49" s="75"/>
      <c r="B49" s="69"/>
      <c r="C49" s="38" t="s">
        <v>18</v>
      </c>
      <c r="D49" s="12">
        <f>D48-D47</f>
        <v>-0.2551152289049945</v>
      </c>
      <c r="E49" s="13">
        <f>E48-E47</f>
        <v>-6.9419933956194058E-3</v>
      </c>
      <c r="F49" s="14">
        <f>F48-F47</f>
        <v>-0.7860534706706872</v>
      </c>
      <c r="G49" s="14">
        <f>G48-G47</f>
        <v>-0.93659780353697641</v>
      </c>
      <c r="H49" s="14">
        <f>H48-H47</f>
        <v>-1.491572212645746</v>
      </c>
      <c r="I49" s="22" t="s">
        <v>39</v>
      </c>
      <c r="J49" s="14">
        <f>J47-J48</f>
        <v>-0.24350357309309523</v>
      </c>
      <c r="K49" s="14">
        <f>K48-K47</f>
        <v>-4.0096815842819211</v>
      </c>
      <c r="L49" s="33">
        <f>L48-L47</f>
        <v>-8.7102401187751255E-2</v>
      </c>
      <c r="M49" s="29">
        <f>M48-M47</f>
        <v>-2.1988857958503871</v>
      </c>
      <c r="N49" s="1">
        <f>COUNTIF(D49:M49,"&gt;=0.00")</f>
        <v>0</v>
      </c>
    </row>
    <row r="50" spans="1:14" ht="14.25" customHeight="1" x14ac:dyDescent="0.15">
      <c r="A50" s="75"/>
      <c r="B50" s="70" t="s">
        <v>3</v>
      </c>
      <c r="C50" s="40" t="s">
        <v>28</v>
      </c>
      <c r="D50" s="15">
        <v>13.503992901508429</v>
      </c>
      <c r="E50" s="16">
        <v>17.282097649186255</v>
      </c>
      <c r="F50" s="17">
        <v>35.313796212804327</v>
      </c>
      <c r="G50" s="17">
        <v>36.406840684068406</v>
      </c>
      <c r="H50" s="35">
        <v>33.640864086408641</v>
      </c>
      <c r="I50" s="18" t="s">
        <v>41</v>
      </c>
      <c r="J50" s="17">
        <v>10.051258992805746</v>
      </c>
      <c r="K50" s="16">
        <v>135.8100358422939</v>
      </c>
      <c r="L50" s="19">
        <v>11.556057866184448</v>
      </c>
      <c r="M50" s="20">
        <v>49.489756097560978</v>
      </c>
    </row>
    <row r="51" spans="1:14" ht="14.25" customHeight="1" x14ac:dyDescent="0.15">
      <c r="A51" s="75"/>
      <c r="B51" s="71"/>
      <c r="C51" s="39" t="s">
        <v>27</v>
      </c>
      <c r="D51" s="7">
        <v>13.379582298817001</v>
      </c>
      <c r="E51" s="8">
        <v>17.253054615044899</v>
      </c>
      <c r="F51" s="8">
        <v>35.721232476635514</v>
      </c>
      <c r="G51" s="8">
        <v>35.907309941520467</v>
      </c>
      <c r="H51" s="8">
        <v>31.529523809523809</v>
      </c>
      <c r="I51" s="9" t="s">
        <v>41</v>
      </c>
      <c r="J51" s="8">
        <v>10.200821438974652</v>
      </c>
      <c r="K51" s="8">
        <v>133.73724228688405</v>
      </c>
      <c r="L51" s="10">
        <v>11.208728652751423</v>
      </c>
      <c r="M51" s="36">
        <v>47.735594194568186</v>
      </c>
    </row>
    <row r="52" spans="1:14" ht="14.25" customHeight="1" thickBot="1" x14ac:dyDescent="0.2">
      <c r="A52" s="75"/>
      <c r="B52" s="72"/>
      <c r="C52" s="37" t="s">
        <v>18</v>
      </c>
      <c r="D52" s="21">
        <f>D51-D50</f>
        <v>-0.12441060269142845</v>
      </c>
      <c r="E52" s="30">
        <f>E51-E50</f>
        <v>-2.9043034141356117E-2</v>
      </c>
      <c r="F52" s="23">
        <f>F51-F50</f>
        <v>0.40743626383118681</v>
      </c>
      <c r="G52" s="23">
        <f>G51-G50</f>
        <v>-0.49953074254793961</v>
      </c>
      <c r="H52" s="23">
        <f>H51-H50</f>
        <v>-2.1113402768848317</v>
      </c>
      <c r="I52" s="22" t="s">
        <v>39</v>
      </c>
      <c r="J52" s="23">
        <f>J50-J51</f>
        <v>-0.14956244616890579</v>
      </c>
      <c r="K52" s="23">
        <f>K51-K50</f>
        <v>-2.0727935554098451</v>
      </c>
      <c r="L52" s="32">
        <f>L51-L50</f>
        <v>-0.34732921343302436</v>
      </c>
      <c r="M52" s="31">
        <f>M51-M50</f>
        <v>-1.7541619029927915</v>
      </c>
      <c r="N52" s="1">
        <f>COUNTIF(D52:M52,"&gt;=0.00")</f>
        <v>1</v>
      </c>
    </row>
    <row r="53" spans="1:14" ht="14.25" customHeight="1" x14ac:dyDescent="0.15">
      <c r="A53" s="75"/>
      <c r="B53" s="70" t="s">
        <v>4</v>
      </c>
      <c r="C53" s="40" t="s">
        <v>28</v>
      </c>
      <c r="D53" s="15">
        <v>15.936944937833037</v>
      </c>
      <c r="E53" s="16">
        <v>18.857923497267759</v>
      </c>
      <c r="F53" s="17">
        <v>38.431899641577061</v>
      </c>
      <c r="G53" s="17">
        <v>40.28227960819234</v>
      </c>
      <c r="H53" s="35">
        <v>40.709009009009009</v>
      </c>
      <c r="I53" s="18" t="s">
        <v>41</v>
      </c>
      <c r="J53" s="17">
        <v>9.6724199288256063</v>
      </c>
      <c r="K53" s="16">
        <v>146.38385650224214</v>
      </c>
      <c r="L53" s="19">
        <v>13.488748874887488</v>
      </c>
      <c r="M53" s="20">
        <v>55.652671755725194</v>
      </c>
    </row>
    <row r="54" spans="1:14" ht="14.25" customHeight="1" x14ac:dyDescent="0.15">
      <c r="A54" s="75"/>
      <c r="B54" s="71"/>
      <c r="C54" s="39" t="s">
        <v>27</v>
      </c>
      <c r="D54" s="7">
        <v>15.721923579834375</v>
      </c>
      <c r="E54" s="8">
        <v>18.864001167371953</v>
      </c>
      <c r="F54" s="8">
        <v>38.771947674418605</v>
      </c>
      <c r="G54" s="8">
        <v>39.575806216255657</v>
      </c>
      <c r="H54" s="8">
        <v>38.20357771260997</v>
      </c>
      <c r="I54" s="9" t="s">
        <v>41</v>
      </c>
      <c r="J54" s="8">
        <v>9.7468291975039829</v>
      </c>
      <c r="K54" s="8">
        <v>141.92807119929967</v>
      </c>
      <c r="L54" s="10">
        <v>13.309715120525931</v>
      </c>
      <c r="M54" s="11">
        <v>53.688853822980924</v>
      </c>
    </row>
    <row r="55" spans="1:14" ht="14.25" customHeight="1" thickBot="1" x14ac:dyDescent="0.2">
      <c r="A55" s="75"/>
      <c r="B55" s="72"/>
      <c r="C55" s="37" t="s">
        <v>18</v>
      </c>
      <c r="D55" s="21">
        <f>D54-D53</f>
        <v>-0.21502135799866195</v>
      </c>
      <c r="E55" s="30">
        <f>E54-E53</f>
        <v>6.0776701041937997E-3</v>
      </c>
      <c r="F55" s="23">
        <f>F54-F53</f>
        <v>0.34004803284154406</v>
      </c>
      <c r="G55" s="23">
        <f>G54-G53</f>
        <v>-0.70647339193668302</v>
      </c>
      <c r="H55" s="23">
        <f>H54-H53</f>
        <v>-2.5054312963990384</v>
      </c>
      <c r="I55" s="22" t="s">
        <v>39</v>
      </c>
      <c r="J55" s="23">
        <f>J53-J54</f>
        <v>-7.4409268678376606E-2</v>
      </c>
      <c r="K55" s="23">
        <f>K54-K53</f>
        <v>-4.4557853029424734</v>
      </c>
      <c r="L55" s="32">
        <f>L54-L53</f>
        <v>-0.17903375436155677</v>
      </c>
      <c r="M55" s="31">
        <f>M54-M53</f>
        <v>-1.96381793274427</v>
      </c>
      <c r="N55" s="1">
        <f>COUNTIF(D55:M55,"&gt;=0.00")</f>
        <v>2</v>
      </c>
    </row>
    <row r="56" spans="1:14" ht="14.25" customHeight="1" x14ac:dyDescent="0.15">
      <c r="A56" s="75"/>
      <c r="B56" s="85" t="s">
        <v>5</v>
      </c>
      <c r="C56" s="38" t="s">
        <v>28</v>
      </c>
      <c r="D56" s="24">
        <v>19.12455516014235</v>
      </c>
      <c r="E56" s="25">
        <v>20.249549549549549</v>
      </c>
      <c r="F56" s="26">
        <v>41.503127792672032</v>
      </c>
      <c r="G56" s="26">
        <v>42.847999999999999</v>
      </c>
      <c r="H56" s="34">
        <v>45.903139013452915</v>
      </c>
      <c r="I56" s="18" t="s">
        <v>41</v>
      </c>
      <c r="J56" s="26">
        <v>9.2712765957446734</v>
      </c>
      <c r="K56" s="25">
        <v>154.91296625222026</v>
      </c>
      <c r="L56" s="27">
        <v>15.387387387387387</v>
      </c>
      <c r="M56" s="28">
        <v>60.929378531073446</v>
      </c>
    </row>
    <row r="57" spans="1:14" ht="14.25" customHeight="1" x14ac:dyDescent="0.15">
      <c r="A57" s="75"/>
      <c r="B57" s="71"/>
      <c r="C57" s="39" t="s">
        <v>27</v>
      </c>
      <c r="D57" s="7">
        <v>18.816122004357297</v>
      </c>
      <c r="E57" s="8">
        <v>20.040555555555553</v>
      </c>
      <c r="F57" s="8">
        <v>42.23858679848793</v>
      </c>
      <c r="G57" s="8">
        <v>42.285276073619634</v>
      </c>
      <c r="H57" s="8">
        <v>42.406268964501407</v>
      </c>
      <c r="I57" s="9" t="s">
        <v>41</v>
      </c>
      <c r="J57" s="8">
        <v>9.3475236020334087</v>
      </c>
      <c r="K57" s="8">
        <v>152.49446709376821</v>
      </c>
      <c r="L57" s="10">
        <v>15.213692643845594</v>
      </c>
      <c r="M57" s="11">
        <v>58.816583273766973</v>
      </c>
    </row>
    <row r="58" spans="1:14" ht="14.25" customHeight="1" thickBot="1" x14ac:dyDescent="0.2">
      <c r="A58" s="75"/>
      <c r="B58" s="72"/>
      <c r="C58" s="37" t="s">
        <v>18</v>
      </c>
      <c r="D58" s="21">
        <f>D57-D56</f>
        <v>-0.30843315578505326</v>
      </c>
      <c r="E58" s="30">
        <f>E57-E56</f>
        <v>-0.20899399399399599</v>
      </c>
      <c r="F58" s="23">
        <f>F57-F56</f>
        <v>0.73545900581589763</v>
      </c>
      <c r="G58" s="23">
        <f>G57-G56</f>
        <v>-0.5627239263803645</v>
      </c>
      <c r="H58" s="23">
        <f>H57-H56</f>
        <v>-3.4968700489515072</v>
      </c>
      <c r="I58" s="22" t="s">
        <v>39</v>
      </c>
      <c r="J58" s="23">
        <f>J56-J57</f>
        <v>-7.6247006288735264E-2</v>
      </c>
      <c r="K58" s="23">
        <f>K57-K56</f>
        <v>-2.4184991584520503</v>
      </c>
      <c r="L58" s="32">
        <f>L57-L56</f>
        <v>-0.17369474354179282</v>
      </c>
      <c r="M58" s="31">
        <f>M57-M56</f>
        <v>-2.1127952573064732</v>
      </c>
      <c r="N58" s="1">
        <f>COUNTIF(D58:L58,"&gt;=0.00")</f>
        <v>1</v>
      </c>
    </row>
    <row r="59" spans="1:14" ht="14.25" customHeight="1" x14ac:dyDescent="0.15">
      <c r="A59" s="75"/>
      <c r="B59" s="67" t="s">
        <v>6</v>
      </c>
      <c r="C59" s="38" t="s">
        <v>28</v>
      </c>
      <c r="D59" s="24">
        <v>21.793843951324266</v>
      </c>
      <c r="E59" s="25">
        <v>20.862545454545455</v>
      </c>
      <c r="F59" s="26">
        <v>44.402588066139465</v>
      </c>
      <c r="G59" s="26">
        <v>45.88556851311953</v>
      </c>
      <c r="H59" s="34">
        <v>48.66295979469632</v>
      </c>
      <c r="I59" s="26">
        <v>311.61829652996846</v>
      </c>
      <c r="J59" s="26">
        <v>9.00927007299269</v>
      </c>
      <c r="K59" s="25">
        <v>167.53511947863868</v>
      </c>
      <c r="L59" s="27">
        <v>11.812949640287769</v>
      </c>
      <c r="M59" s="28">
        <v>45.363636363636367</v>
      </c>
    </row>
    <row r="60" spans="1:14" ht="14.25" customHeight="1" x14ac:dyDescent="0.15">
      <c r="A60" s="75"/>
      <c r="B60" s="68"/>
      <c r="C60" s="39" t="s">
        <v>27</v>
      </c>
      <c r="D60" s="7">
        <v>21.561477803738317</v>
      </c>
      <c r="E60" s="8">
        <v>20.763099955966535</v>
      </c>
      <c r="F60" s="8">
        <v>45.529489243377725</v>
      </c>
      <c r="G60" s="8">
        <v>45.03120400353253</v>
      </c>
      <c r="H60" s="8">
        <v>46.604459524963644</v>
      </c>
      <c r="I60" s="8">
        <v>321.84512683578106</v>
      </c>
      <c r="J60" s="8">
        <v>9.1882945621573704</v>
      </c>
      <c r="K60" s="8">
        <v>163.49228735125607</v>
      </c>
      <c r="L60" s="10">
        <v>10.811716098568688</v>
      </c>
      <c r="M60" s="11">
        <v>42.850014463407582</v>
      </c>
    </row>
    <row r="61" spans="1:14" ht="14.25" customHeight="1" thickBot="1" x14ac:dyDescent="0.2">
      <c r="A61" s="75"/>
      <c r="B61" s="69"/>
      <c r="C61" s="38" t="s">
        <v>18</v>
      </c>
      <c r="D61" s="12">
        <f>D60-D59</f>
        <v>-0.23236614758594953</v>
      </c>
      <c r="E61" s="13">
        <f>E60-E59</f>
        <v>-9.9445498578919711E-2</v>
      </c>
      <c r="F61" s="14">
        <f>F60-F59</f>
        <v>1.1269011772382598</v>
      </c>
      <c r="G61" s="14">
        <f>G60-G59</f>
        <v>-0.8543645095870005</v>
      </c>
      <c r="H61" s="14">
        <f>H60-H59</f>
        <v>-2.0585002697326757</v>
      </c>
      <c r="I61" s="14">
        <f>I59-I60</f>
        <v>-10.226830305812598</v>
      </c>
      <c r="J61" s="14">
        <f>J59-J60</f>
        <v>-0.17902448916468039</v>
      </c>
      <c r="K61" s="14">
        <f>K60-K59</f>
        <v>-4.04283212738261</v>
      </c>
      <c r="L61" s="33">
        <f>L60-L59</f>
        <v>-1.0012335417190812</v>
      </c>
      <c r="M61" s="29">
        <f>M60-M59</f>
        <v>-2.5136219002287845</v>
      </c>
      <c r="N61" s="1">
        <f>COUNTIF(D61:M61,"&gt;=0.00")</f>
        <v>1</v>
      </c>
    </row>
    <row r="62" spans="1:14" ht="14.25" customHeight="1" x14ac:dyDescent="0.15">
      <c r="A62" s="75"/>
      <c r="B62" s="70" t="s">
        <v>7</v>
      </c>
      <c r="C62" s="40" t="s">
        <v>28</v>
      </c>
      <c r="D62" s="15">
        <v>23.914388489208633</v>
      </c>
      <c r="E62" s="16">
        <v>22.139130434782608</v>
      </c>
      <c r="F62" s="17">
        <v>47.725234996384671</v>
      </c>
      <c r="G62" s="17">
        <v>46.956204379562045</v>
      </c>
      <c r="H62" s="35">
        <v>53.920277296360489</v>
      </c>
      <c r="I62" s="17">
        <v>299.16617210682494</v>
      </c>
      <c r="J62" s="17">
        <v>8.8042335766423392</v>
      </c>
      <c r="K62" s="16">
        <v>171.14836363636363</v>
      </c>
      <c r="L62" s="19">
        <v>13.241180705543556</v>
      </c>
      <c r="M62" s="20">
        <v>50.18372093023256</v>
      </c>
    </row>
    <row r="63" spans="1:14" ht="14.25" customHeight="1" x14ac:dyDescent="0.15">
      <c r="A63" s="75"/>
      <c r="B63" s="71"/>
      <c r="C63" s="39" t="s">
        <v>27</v>
      </c>
      <c r="D63" s="7">
        <v>23.808086727219454</v>
      </c>
      <c r="E63" s="8">
        <v>22.312251216275985</v>
      </c>
      <c r="F63" s="8">
        <v>48.568205128205129</v>
      </c>
      <c r="G63" s="8">
        <v>46.573325464738858</v>
      </c>
      <c r="H63" s="8">
        <v>52.335714285714289</v>
      </c>
      <c r="I63" s="8">
        <v>307.85605209970805</v>
      </c>
      <c r="J63" s="8">
        <v>8.882385266597419</v>
      </c>
      <c r="K63" s="8">
        <v>169.34260485651214</v>
      </c>
      <c r="L63" s="10">
        <v>12.174856131031429</v>
      </c>
      <c r="M63" s="11">
        <v>47.889114364400641</v>
      </c>
    </row>
    <row r="64" spans="1:14" ht="14.25" customHeight="1" thickBot="1" x14ac:dyDescent="0.2">
      <c r="A64" s="75"/>
      <c r="B64" s="72"/>
      <c r="C64" s="37" t="s">
        <v>18</v>
      </c>
      <c r="D64" s="21">
        <f>D63-D62</f>
        <v>-0.10630176198917951</v>
      </c>
      <c r="E64" s="30">
        <f>E63-E62</f>
        <v>0.17312078149337751</v>
      </c>
      <c r="F64" s="23">
        <f>F63-F62</f>
        <v>0.84297013182045788</v>
      </c>
      <c r="G64" s="23">
        <f>G63-G62</f>
        <v>-0.3828789148231877</v>
      </c>
      <c r="H64" s="23">
        <f>H63-H62</f>
        <v>-1.5845630106461996</v>
      </c>
      <c r="I64" s="23">
        <f>I62-I63</f>
        <v>-8.6898799928831068</v>
      </c>
      <c r="J64" s="23">
        <f>J62-J63</f>
        <v>-7.8151689955079817E-2</v>
      </c>
      <c r="K64" s="23">
        <f>K63-K62</f>
        <v>-1.8057587798514874</v>
      </c>
      <c r="L64" s="32">
        <f>L63-L62</f>
        <v>-1.0663245745121266</v>
      </c>
      <c r="M64" s="31">
        <f>M63-M62</f>
        <v>-2.2946065658319199</v>
      </c>
      <c r="N64" s="1">
        <f>COUNTIF(D64:M64,"&gt;=0.00")</f>
        <v>2</v>
      </c>
    </row>
    <row r="65" spans="1:15" ht="14.25" customHeight="1" x14ac:dyDescent="0.15">
      <c r="A65" s="75"/>
      <c r="B65" s="85" t="s">
        <v>8</v>
      </c>
      <c r="C65" s="38" t="s">
        <v>28</v>
      </c>
      <c r="D65" s="24">
        <v>25.208154506437769</v>
      </c>
      <c r="E65" s="25">
        <v>23.576479076479078</v>
      </c>
      <c r="F65" s="26">
        <v>50.362391930835734</v>
      </c>
      <c r="G65" s="26">
        <v>48.319624819624821</v>
      </c>
      <c r="H65" s="34">
        <v>53.872852233676973</v>
      </c>
      <c r="I65" s="26">
        <v>299.156050955414</v>
      </c>
      <c r="J65" s="26">
        <v>8.7422494592646061</v>
      </c>
      <c r="K65" s="25">
        <v>173.9424046076314</v>
      </c>
      <c r="L65" s="27">
        <v>13.926058865757359</v>
      </c>
      <c r="M65" s="28">
        <v>52.685003767897513</v>
      </c>
    </row>
    <row r="66" spans="1:15" ht="14.25" customHeight="1" x14ac:dyDescent="0.15">
      <c r="A66" s="75"/>
      <c r="B66" s="71"/>
      <c r="C66" s="39" t="s">
        <v>27</v>
      </c>
      <c r="D66" s="56">
        <v>25.023378914865461</v>
      </c>
      <c r="E66" s="57">
        <v>23.095656054745611</v>
      </c>
      <c r="F66" s="57">
        <v>50.41045327033811</v>
      </c>
      <c r="G66" s="57">
        <v>47.153914855611788</v>
      </c>
      <c r="H66" s="57">
        <v>52.164322550398502</v>
      </c>
      <c r="I66" s="57">
        <v>306.94989798231694</v>
      </c>
      <c r="J66" s="57">
        <v>8.8085984393757446</v>
      </c>
      <c r="K66" s="57">
        <v>171.69549603471495</v>
      </c>
      <c r="L66" s="58">
        <v>13.131637661758143</v>
      </c>
      <c r="M66" s="59">
        <v>50.124945263465186</v>
      </c>
    </row>
    <row r="67" spans="1:15" ht="14.25" customHeight="1" thickBot="1" x14ac:dyDescent="0.2">
      <c r="A67" s="75"/>
      <c r="B67" s="72"/>
      <c r="C67" s="37" t="s">
        <v>18</v>
      </c>
      <c r="D67" s="21">
        <f>D66-D65</f>
        <v>-0.18477559157230772</v>
      </c>
      <c r="E67" s="30">
        <f>E66-E65</f>
        <v>-0.48082302173346747</v>
      </c>
      <c r="F67" s="23">
        <f>F66-F65</f>
        <v>4.8061339502375233E-2</v>
      </c>
      <c r="G67" s="23">
        <f>G66-G65</f>
        <v>-1.1657099640130326</v>
      </c>
      <c r="H67" s="23">
        <f>H66-H65</f>
        <v>-1.7085296832784707</v>
      </c>
      <c r="I67" s="23">
        <f>I65-I66</f>
        <v>-7.7938470269029381</v>
      </c>
      <c r="J67" s="23">
        <f>J65-J66</f>
        <v>-6.6348980111138545E-2</v>
      </c>
      <c r="K67" s="23">
        <f>K66-K65</f>
        <v>-2.2469085729164533</v>
      </c>
      <c r="L67" s="32">
        <f>L66-L65</f>
        <v>-0.79442120399921556</v>
      </c>
      <c r="M67" s="31">
        <f>M66-M65</f>
        <v>-2.5600585044323267</v>
      </c>
      <c r="N67" s="1">
        <f>COUNTIF(D67:M67,"&gt;=0.00")</f>
        <v>1</v>
      </c>
    </row>
    <row r="68" spans="1:15" ht="14.25" customHeight="1" x14ac:dyDescent="0.15">
      <c r="A68" s="75"/>
      <c r="B68" s="67" t="s">
        <v>29</v>
      </c>
      <c r="C68" s="38" t="s">
        <v>28</v>
      </c>
      <c r="D68" s="24">
        <v>25.227241139680334</v>
      </c>
      <c r="E68" s="25">
        <v>21.396892655367232</v>
      </c>
      <c r="F68" s="26">
        <v>47.503477051460365</v>
      </c>
      <c r="G68" s="26">
        <v>47.56293706293706</v>
      </c>
      <c r="H68" s="34">
        <v>44.828993055555557</v>
      </c>
      <c r="I68" s="26">
        <v>315.97826086956519</v>
      </c>
      <c r="J68" s="26">
        <v>9.005894886363647</v>
      </c>
      <c r="K68" s="25">
        <v>169.75404075895995</v>
      </c>
      <c r="L68" s="27">
        <v>12.9554937413074</v>
      </c>
      <c r="M68" s="28">
        <v>48.697289156626503</v>
      </c>
    </row>
    <row r="69" spans="1:15" ht="14.25" customHeight="1" x14ac:dyDescent="0.15">
      <c r="A69" s="75"/>
      <c r="B69" s="68"/>
      <c r="C69" s="39" t="s">
        <v>27</v>
      </c>
      <c r="D69" s="7">
        <v>25.229368645069755</v>
      </c>
      <c r="E69" s="8">
        <v>22.143767705382437</v>
      </c>
      <c r="F69" s="8">
        <v>50.161875589066916</v>
      </c>
      <c r="G69" s="8">
        <v>48.777725230550956</v>
      </c>
      <c r="H69" s="8">
        <v>46.441308531109684</v>
      </c>
      <c r="I69" s="8">
        <v>313.77503090234859</v>
      </c>
      <c r="J69" s="8">
        <v>8.8550264908529215</v>
      </c>
      <c r="K69" s="8">
        <v>171.94281663516068</v>
      </c>
      <c r="L69" s="10">
        <v>13.172795851013673</v>
      </c>
      <c r="M69" s="11">
        <v>49.892697816388825</v>
      </c>
    </row>
    <row r="70" spans="1:15" ht="14.25" customHeight="1" thickBot="1" x14ac:dyDescent="0.2">
      <c r="A70" s="75"/>
      <c r="B70" s="69"/>
      <c r="C70" s="38" t="s">
        <v>18</v>
      </c>
      <c r="D70" s="12">
        <f>D69-D68</f>
        <v>2.1275053894207474E-3</v>
      </c>
      <c r="E70" s="13">
        <f>E69-E68</f>
        <v>0.74687505001520549</v>
      </c>
      <c r="F70" s="14">
        <f>F69-F68</f>
        <v>2.6583985376065513</v>
      </c>
      <c r="G70" s="14">
        <f>G69-G68</f>
        <v>1.2147881676138965</v>
      </c>
      <c r="H70" s="14">
        <f>H69-H68</f>
        <v>1.6123154755541265</v>
      </c>
      <c r="I70" s="14">
        <f>I68-I69</f>
        <v>2.2032299672166005</v>
      </c>
      <c r="J70" s="14">
        <f>J68-J69</f>
        <v>0.15086839551072551</v>
      </c>
      <c r="K70" s="14">
        <f>K69-K68</f>
        <v>2.1887758762007365</v>
      </c>
      <c r="L70" s="33">
        <f>L69-L68</f>
        <v>0.21730210970627262</v>
      </c>
      <c r="M70" s="29">
        <f>M69-M68</f>
        <v>1.1954086597623217</v>
      </c>
      <c r="N70" s="1">
        <f>COUNTIF(D70:M70,"&gt;=0.00")</f>
        <v>10</v>
      </c>
    </row>
    <row r="71" spans="1:15" ht="14.25" customHeight="1" x14ac:dyDescent="0.15">
      <c r="A71" s="75"/>
      <c r="B71" s="70" t="s">
        <v>30</v>
      </c>
      <c r="C71" s="40" t="s">
        <v>28</v>
      </c>
      <c r="D71" s="15">
        <v>25.953179594689029</v>
      </c>
      <c r="E71" s="16">
        <v>22.55017543859649</v>
      </c>
      <c r="F71" s="17">
        <v>48.862456140350879</v>
      </c>
      <c r="G71" s="17">
        <v>47.941508104298805</v>
      </c>
      <c r="H71" s="35">
        <v>46.283154121863802</v>
      </c>
      <c r="I71" s="17">
        <v>310.33704735376045</v>
      </c>
      <c r="J71" s="17">
        <v>8.95546705286025</v>
      </c>
      <c r="K71" s="16">
        <v>171.31126760563382</v>
      </c>
      <c r="L71" s="19">
        <v>13.566829951014695</v>
      </c>
      <c r="M71" s="20">
        <v>50.880451127819548</v>
      </c>
    </row>
    <row r="72" spans="1:15" ht="14.25" customHeight="1" x14ac:dyDescent="0.15">
      <c r="A72" s="75"/>
      <c r="B72" s="71"/>
      <c r="C72" s="39" t="s">
        <v>27</v>
      </c>
      <c r="D72" s="7">
        <v>25.997905515475914</v>
      </c>
      <c r="E72" s="8">
        <v>22.690526315789473</v>
      </c>
      <c r="F72" s="8">
        <v>51.126950850221291</v>
      </c>
      <c r="G72" s="8">
        <v>48.67603654251581</v>
      </c>
      <c r="H72" s="8">
        <v>48.679323548181237</v>
      </c>
      <c r="I72" s="8">
        <v>314.84564564564562</v>
      </c>
      <c r="J72" s="8">
        <v>8.8693765397273108</v>
      </c>
      <c r="K72" s="8">
        <v>173.15989729225024</v>
      </c>
      <c r="L72" s="10">
        <v>13.626803164262448</v>
      </c>
      <c r="M72" s="11">
        <v>51.012045401899471</v>
      </c>
    </row>
    <row r="73" spans="1:15" ht="14.25" customHeight="1" thickBot="1" x14ac:dyDescent="0.2">
      <c r="A73" s="75"/>
      <c r="B73" s="72"/>
      <c r="C73" s="37" t="s">
        <v>18</v>
      </c>
      <c r="D73" s="21">
        <f>D72-D71</f>
        <v>4.4725920786884643E-2</v>
      </c>
      <c r="E73" s="30">
        <f>E72-E71</f>
        <v>0.14035087719298289</v>
      </c>
      <c r="F73" s="23">
        <f>F72-F71</f>
        <v>2.2644947098704122</v>
      </c>
      <c r="G73" s="23">
        <f>G72-G71</f>
        <v>0.73452843821700498</v>
      </c>
      <c r="H73" s="23">
        <f>H72-H71</f>
        <v>2.3961694263174351</v>
      </c>
      <c r="I73" s="23">
        <f>I71-I72</f>
        <v>-4.5085982918851641</v>
      </c>
      <c r="J73" s="23">
        <f>J71-J72</f>
        <v>8.609051313293925E-2</v>
      </c>
      <c r="K73" s="23">
        <f>K72-K71</f>
        <v>1.8486296866164196</v>
      </c>
      <c r="L73" s="32">
        <f>L72-L71</f>
        <v>5.9973213247753066E-2</v>
      </c>
      <c r="M73" s="31">
        <f>M72-M71</f>
        <v>0.13159427407992297</v>
      </c>
      <c r="N73" s="1">
        <f>COUNTIF(D73:M73,"&gt;=0.00")</f>
        <v>9</v>
      </c>
    </row>
    <row r="74" spans="1:15" ht="14.25" customHeight="1" x14ac:dyDescent="0.15">
      <c r="A74" s="75"/>
      <c r="B74" s="67" t="s">
        <v>31</v>
      </c>
      <c r="C74" s="38" t="s">
        <v>28</v>
      </c>
      <c r="D74" s="24">
        <v>26.394257703081234</v>
      </c>
      <c r="E74" s="25">
        <v>23.066478076379067</v>
      </c>
      <c r="F74" s="26">
        <v>49.446164672765661</v>
      </c>
      <c r="G74" s="26">
        <v>48.429370629370631</v>
      </c>
      <c r="H74" s="34">
        <v>47.054005400540056</v>
      </c>
      <c r="I74" s="26">
        <v>317.59673024523158</v>
      </c>
      <c r="J74" s="26">
        <v>8.9439042089985676</v>
      </c>
      <c r="K74" s="25">
        <v>171.11406578026592</v>
      </c>
      <c r="L74" s="27">
        <v>13.998600419874037</v>
      </c>
      <c r="M74" s="28">
        <v>51.733384262796029</v>
      </c>
    </row>
    <row r="75" spans="1:15" ht="14.25" customHeight="1" x14ac:dyDescent="0.15">
      <c r="A75" s="75"/>
      <c r="B75" s="68"/>
      <c r="C75" s="39" t="s">
        <v>27</v>
      </c>
      <c r="D75" s="7">
        <v>26.270212765957446</v>
      </c>
      <c r="E75" s="8">
        <v>22.961995249406176</v>
      </c>
      <c r="F75" s="8">
        <v>51.888783719829625</v>
      </c>
      <c r="G75" s="8">
        <v>48.587354409317804</v>
      </c>
      <c r="H75" s="8">
        <v>47.20417028670721</v>
      </c>
      <c r="I75" s="8">
        <v>314.90766823161192</v>
      </c>
      <c r="J75" s="8">
        <v>8.9483382092410739</v>
      </c>
      <c r="K75" s="8">
        <v>171.82344565733271</v>
      </c>
      <c r="L75" s="10">
        <v>13.631106915270239</v>
      </c>
      <c r="M75" s="11">
        <v>50.877407233442931</v>
      </c>
    </row>
    <row r="76" spans="1:15" ht="14.25" customHeight="1" thickBot="1" x14ac:dyDescent="0.2">
      <c r="A76" s="76"/>
      <c r="B76" s="84"/>
      <c r="C76" s="37" t="s">
        <v>18</v>
      </c>
      <c r="D76" s="21">
        <f>D75-D74</f>
        <v>-0.12404493712378795</v>
      </c>
      <c r="E76" s="30">
        <f>E75-E74</f>
        <v>-0.10448282697289102</v>
      </c>
      <c r="F76" s="23">
        <f>F75-F74</f>
        <v>2.4426190470639639</v>
      </c>
      <c r="G76" s="23">
        <f>G75-G74</f>
        <v>0.15798377994717328</v>
      </c>
      <c r="H76" s="23">
        <f>H75-H74</f>
        <v>0.15016488616715407</v>
      </c>
      <c r="I76" s="23">
        <f>I74-I75</f>
        <v>2.6890620136196617</v>
      </c>
      <c r="J76" s="23">
        <f>J74-J75</f>
        <v>-4.4340002425062863E-3</v>
      </c>
      <c r="K76" s="23">
        <f>K75-K74</f>
        <v>0.70937987706679451</v>
      </c>
      <c r="L76" s="32">
        <f>L75-L74</f>
        <v>-0.36749350460379837</v>
      </c>
      <c r="M76" s="31">
        <f>M75-M74</f>
        <v>-0.85597702935309883</v>
      </c>
      <c r="N76" s="1">
        <f>COUNTIF(D76:M76,"&gt;=0.00")</f>
        <v>5</v>
      </c>
      <c r="O76" s="1">
        <f>SUM(N43:N76)</f>
        <v>34</v>
      </c>
    </row>
  </sheetData>
  <mergeCells count="30">
    <mergeCell ref="A1:A2"/>
    <mergeCell ref="B3:B5"/>
    <mergeCell ref="B6:B8"/>
    <mergeCell ref="B9:B11"/>
    <mergeCell ref="B12:B14"/>
    <mergeCell ref="A41:A76"/>
    <mergeCell ref="B36:B38"/>
    <mergeCell ref="A3:A38"/>
    <mergeCell ref="B15:B17"/>
    <mergeCell ref="A39:A40"/>
    <mergeCell ref="B18:B20"/>
    <mergeCell ref="B33:B35"/>
    <mergeCell ref="B68:B70"/>
    <mergeCell ref="B71:B73"/>
    <mergeCell ref="B74:B76"/>
    <mergeCell ref="B24:B26"/>
    <mergeCell ref="B62:B64"/>
    <mergeCell ref="B65:B67"/>
    <mergeCell ref="B53:B55"/>
    <mergeCell ref="B56:B58"/>
    <mergeCell ref="N1:N2"/>
    <mergeCell ref="N39:N40"/>
    <mergeCell ref="B27:B29"/>
    <mergeCell ref="B30:B32"/>
    <mergeCell ref="B59:B61"/>
    <mergeCell ref="B50:B52"/>
    <mergeCell ref="B41:B43"/>
    <mergeCell ref="B44:B46"/>
    <mergeCell ref="B47:B49"/>
    <mergeCell ref="B21:B23"/>
  </mergeCells>
  <phoneticPr fontId="2"/>
  <conditionalFormatting sqref="D5:H5">
    <cfRule type="cellIs" dxfId="2" priority="3" operator="greaterThanOrEqual">
      <formula>0</formula>
    </cfRule>
  </conditionalFormatting>
  <conditionalFormatting sqref="D8:H8 J8:M8 D11:H11 J11:M11 D14:H14 J14:M14 D17:H17 J17:M17 D20:H20 J20:M20 D23:M23 D26:M26 D29:M29 D32:M32 D35:M35 D38:M38 D43:H43 J43:M43 D46:H46 J46:M46 D49:H49 J49:M49 D52:H52 J52:M52 D55:H55 J55:M55 D58:H58 J58:M58 D61:M61 D64:M64 D67:M67 D70:M70 D73:M73 D76:M76">
    <cfRule type="cellIs" dxfId="1" priority="1" operator="greaterThanOrEqual">
      <formula>0</formula>
    </cfRule>
  </conditionalFormatting>
  <conditionalFormatting sqref="J5:M5">
    <cfRule type="cellIs" dxfId="0" priority="2" operator="greaterThanOrEqual">
      <formula>0</formula>
    </cfRule>
  </conditionalFormatting>
  <printOptions horizontalCentered="1"/>
  <pageMargins left="0.51181102362204722" right="0.51181102362204722" top="0.74803149606299213" bottom="0.55118110236220474" header="0.31496062992125984" footer="0.31496062992125984"/>
  <pageSetup paperSize="9" scale="95" orientation="landscape" r:id="rId1"/>
  <headerFooter>
    <oddHeader>&amp;C&amp;"ＭＳ Ｐゴシック,太字"&amp;16令和７年度新体力テスト結果　全国・群馬比較</oddHeader>
  </headerFooter>
  <rowBreaks count="1" manualBreakCount="1"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群馬・全国比較</vt:lpstr>
      <vt:lpstr>群馬・全国比較!Print_Area</vt:lpstr>
    </vt:vector>
  </TitlesOfParts>
  <Company>第一学習社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第一学習社</dc:creator>
  <cp:lastModifiedBy>（健体）吉田 卓弥</cp:lastModifiedBy>
  <cp:lastPrinted>2026-10-19T00:46:30Z</cp:lastPrinted>
  <dcterms:created xsi:type="dcterms:W3CDTF">2001-10-03T04:34:44Z</dcterms:created>
  <dcterms:modified xsi:type="dcterms:W3CDTF">2026-10-19T01:01:52Z</dcterms:modified>
</cp:coreProperties>
</file>