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校担当\kinebuchi\杵渕\02各事業\00県体力・運動能力調査・体力優良証\☆☆新体力テスト\統計データ\教育センターHP用\全国平均\"/>
    </mc:Choice>
  </mc:AlternateContent>
  <xr:revisionPtr revIDLastSave="0" documentId="13_ncr:1_{AB2C8602-78C1-48A7-B68B-FAB8471DF7C0}" xr6:coauthVersionLast="36" xr6:coauthVersionMax="36" xr10:uidLastSave="{00000000-0000-0000-0000-000000000000}"/>
  <bookViews>
    <workbookView xWindow="0" yWindow="30" windowWidth="19200" windowHeight="10500" tabRatio="776" xr2:uid="{00000000-000D-0000-FFFF-FFFF00000000}"/>
  </bookViews>
  <sheets>
    <sheet name="群馬・全国比較" sheetId="22" r:id="rId1"/>
    <sheet name="参考　全国年度比較（H30R01)" sheetId="23" r:id="rId2"/>
  </sheets>
  <definedNames>
    <definedName name="_xlnm.Print_Area" localSheetId="0">群馬・全国比較!$A$1:$M$76</definedName>
  </definedNames>
  <calcPr calcId="191029"/>
</workbook>
</file>

<file path=xl/calcChain.xml><?xml version="1.0" encoding="utf-8"?>
<calcChain xmlns="http://schemas.openxmlformats.org/spreadsheetml/2006/main">
  <c r="O76" i="22" l="1"/>
  <c r="O38" i="22"/>
  <c r="N76" i="22" l="1"/>
  <c r="N73" i="22"/>
  <c r="N70" i="22"/>
  <c r="N67" i="22"/>
  <c r="N64" i="22"/>
  <c r="N61" i="22"/>
  <c r="N58" i="22"/>
  <c r="N55" i="22"/>
  <c r="N52" i="22"/>
  <c r="N49" i="22"/>
  <c r="N46" i="22"/>
  <c r="N43" i="22"/>
  <c r="N38" i="22"/>
  <c r="N35" i="22"/>
  <c r="N32" i="22"/>
  <c r="N29" i="22"/>
  <c r="N26" i="22"/>
  <c r="N23" i="22"/>
  <c r="N20" i="22"/>
  <c r="N17" i="22"/>
  <c r="N14" i="22"/>
  <c r="N11" i="22"/>
  <c r="N8" i="22"/>
  <c r="N5" i="22"/>
  <c r="M76" i="23" l="1"/>
  <c r="L76" i="23"/>
  <c r="K76" i="23"/>
  <c r="J76" i="23"/>
  <c r="I76" i="23"/>
  <c r="H76" i="23"/>
  <c r="G76" i="23"/>
  <c r="F76" i="23"/>
  <c r="E76" i="23"/>
  <c r="D76" i="23"/>
  <c r="M73" i="23"/>
  <c r="L73" i="23"/>
  <c r="K73" i="23"/>
  <c r="J73" i="23"/>
  <c r="I73" i="23"/>
  <c r="H73" i="23"/>
  <c r="G73" i="23"/>
  <c r="F73" i="23"/>
  <c r="E73" i="23"/>
  <c r="D73" i="23"/>
  <c r="M70" i="23"/>
  <c r="L70" i="23"/>
  <c r="K70" i="23"/>
  <c r="J70" i="23"/>
  <c r="I70" i="23"/>
  <c r="H70" i="23"/>
  <c r="G70" i="23"/>
  <c r="F70" i="23"/>
  <c r="E70" i="23"/>
  <c r="D70" i="23"/>
  <c r="M67" i="23"/>
  <c r="L67" i="23"/>
  <c r="K67" i="23"/>
  <c r="J67" i="23"/>
  <c r="I67" i="23"/>
  <c r="H67" i="23"/>
  <c r="G67" i="23"/>
  <c r="F67" i="23"/>
  <c r="E67" i="23"/>
  <c r="D67" i="23"/>
  <c r="M64" i="23"/>
  <c r="L64" i="23"/>
  <c r="K64" i="23"/>
  <c r="J64" i="23"/>
  <c r="I64" i="23"/>
  <c r="H64" i="23"/>
  <c r="G64" i="23"/>
  <c r="F64" i="23"/>
  <c r="E64" i="23"/>
  <c r="D64" i="23"/>
  <c r="M61" i="23"/>
  <c r="L61" i="23"/>
  <c r="K61" i="23"/>
  <c r="J61" i="23"/>
  <c r="I61" i="23"/>
  <c r="H61" i="23"/>
  <c r="G61" i="23"/>
  <c r="F61" i="23"/>
  <c r="E61" i="23"/>
  <c r="D61" i="23"/>
  <c r="M58" i="23"/>
  <c r="L58" i="23"/>
  <c r="K58" i="23"/>
  <c r="J58" i="23"/>
  <c r="H58" i="23"/>
  <c r="G58" i="23"/>
  <c r="F58" i="23"/>
  <c r="E58" i="23"/>
  <c r="D58" i="23"/>
  <c r="M55" i="23"/>
  <c r="L55" i="23"/>
  <c r="K55" i="23"/>
  <c r="J55" i="23"/>
  <c r="H55" i="23"/>
  <c r="G55" i="23"/>
  <c r="F55" i="23"/>
  <c r="E55" i="23"/>
  <c r="D55" i="23"/>
  <c r="M52" i="23"/>
  <c r="L52" i="23"/>
  <c r="K52" i="23"/>
  <c r="J52" i="23"/>
  <c r="H52" i="23"/>
  <c r="G52" i="23"/>
  <c r="F52" i="23"/>
  <c r="E52" i="23"/>
  <c r="D52" i="23"/>
  <c r="M49" i="23"/>
  <c r="L49" i="23"/>
  <c r="K49" i="23"/>
  <c r="J49" i="23"/>
  <c r="H49" i="23"/>
  <c r="G49" i="23"/>
  <c r="F49" i="23"/>
  <c r="E49" i="23"/>
  <c r="D49" i="23"/>
  <c r="M46" i="23"/>
  <c r="L46" i="23"/>
  <c r="K46" i="23"/>
  <c r="J46" i="23"/>
  <c r="H46" i="23"/>
  <c r="G46" i="23"/>
  <c r="F46" i="23"/>
  <c r="E46" i="23"/>
  <c r="D46" i="23"/>
  <c r="M43" i="23"/>
  <c r="L43" i="23"/>
  <c r="K43" i="23"/>
  <c r="J43" i="23"/>
  <c r="H43" i="23"/>
  <c r="G43" i="23"/>
  <c r="F43" i="23"/>
  <c r="E43" i="23"/>
  <c r="D43" i="23"/>
  <c r="M38" i="23"/>
  <c r="L38" i="23"/>
  <c r="K38" i="23"/>
  <c r="J38" i="23"/>
  <c r="I38" i="23"/>
  <c r="H38" i="23"/>
  <c r="G38" i="23"/>
  <c r="F38" i="23"/>
  <c r="E38" i="23"/>
  <c r="D38" i="23"/>
  <c r="M35" i="23"/>
  <c r="L35" i="23"/>
  <c r="K35" i="23"/>
  <c r="J35" i="23"/>
  <c r="I35" i="23"/>
  <c r="H35" i="23"/>
  <c r="G35" i="23"/>
  <c r="F35" i="23"/>
  <c r="E35" i="23"/>
  <c r="D35" i="23"/>
  <c r="M32" i="23"/>
  <c r="L32" i="23"/>
  <c r="K32" i="23"/>
  <c r="J32" i="23"/>
  <c r="I32" i="23"/>
  <c r="H32" i="23"/>
  <c r="G32" i="23"/>
  <c r="F32" i="23"/>
  <c r="E32" i="23"/>
  <c r="D32" i="23"/>
  <c r="M29" i="23"/>
  <c r="L29" i="23"/>
  <c r="K29" i="23"/>
  <c r="J29" i="23"/>
  <c r="I29" i="23"/>
  <c r="H29" i="23"/>
  <c r="G29" i="23"/>
  <c r="F29" i="23"/>
  <c r="E29" i="23"/>
  <c r="D29" i="23"/>
  <c r="M26" i="23"/>
  <c r="L26" i="23"/>
  <c r="K26" i="23"/>
  <c r="J26" i="23"/>
  <c r="I26" i="23"/>
  <c r="H26" i="23"/>
  <c r="G26" i="23"/>
  <c r="F26" i="23"/>
  <c r="E26" i="23"/>
  <c r="D26" i="23"/>
  <c r="M23" i="23"/>
  <c r="L23" i="23"/>
  <c r="K23" i="23"/>
  <c r="J23" i="23"/>
  <c r="I23" i="23"/>
  <c r="H23" i="23"/>
  <c r="G23" i="23"/>
  <c r="F23" i="23"/>
  <c r="E23" i="23"/>
  <c r="D23" i="23"/>
  <c r="M20" i="23"/>
  <c r="L20" i="23"/>
  <c r="K20" i="23"/>
  <c r="J20" i="23"/>
  <c r="H20" i="23"/>
  <c r="G20" i="23"/>
  <c r="F20" i="23"/>
  <c r="E20" i="23"/>
  <c r="D20" i="23"/>
  <c r="M17" i="23"/>
  <c r="L17" i="23"/>
  <c r="K17" i="23"/>
  <c r="J17" i="23"/>
  <c r="H17" i="23"/>
  <c r="G17" i="23"/>
  <c r="F17" i="23"/>
  <c r="E17" i="23"/>
  <c r="D17" i="23"/>
  <c r="M14" i="23"/>
  <c r="L14" i="23"/>
  <c r="K14" i="23"/>
  <c r="J14" i="23"/>
  <c r="H14" i="23"/>
  <c r="G14" i="23"/>
  <c r="F14" i="23"/>
  <c r="E14" i="23"/>
  <c r="D14" i="23"/>
  <c r="M11" i="23"/>
  <c r="L11" i="23"/>
  <c r="K11" i="23"/>
  <c r="J11" i="23"/>
  <c r="H11" i="23"/>
  <c r="G11" i="23"/>
  <c r="F11" i="23"/>
  <c r="E11" i="23"/>
  <c r="D11" i="23"/>
  <c r="M8" i="23"/>
  <c r="L8" i="23"/>
  <c r="K8" i="23"/>
  <c r="J8" i="23"/>
  <c r="H8" i="23"/>
  <c r="G8" i="23"/>
  <c r="F8" i="23"/>
  <c r="E8" i="23"/>
  <c r="D8" i="23"/>
  <c r="M5" i="23"/>
  <c r="L5" i="23"/>
  <c r="K5" i="23"/>
  <c r="J5" i="23"/>
  <c r="H5" i="23"/>
  <c r="G5" i="23"/>
  <c r="F5" i="23"/>
  <c r="E5" i="23"/>
  <c r="D5" i="23"/>
  <c r="D5" i="22" l="1"/>
  <c r="D8" i="22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M46" i="22"/>
  <c r="L46" i="22"/>
  <c r="K46" i="22"/>
  <c r="J46" i="22"/>
  <c r="H46" i="22"/>
  <c r="G46" i="22"/>
  <c r="F46" i="22"/>
  <c r="E46" i="22"/>
  <c r="D46" i="22"/>
  <c r="M43" i="22"/>
  <c r="L43" i="22"/>
  <c r="K43" i="22"/>
  <c r="J43" i="22"/>
  <c r="H43" i="22"/>
  <c r="G43" i="22"/>
  <c r="F43" i="22"/>
  <c r="E43" i="22"/>
  <c r="D43" i="22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I23" i="22"/>
  <c r="M23" i="22"/>
  <c r="L23" i="22"/>
  <c r="K23" i="22"/>
  <c r="J23" i="22"/>
  <c r="H23" i="22"/>
  <c r="G23" i="22"/>
  <c r="F23" i="22"/>
  <c r="E23" i="22"/>
  <c r="D23" i="22"/>
  <c r="M20" i="22"/>
  <c r="L20" i="22"/>
  <c r="K20" i="22"/>
  <c r="J20" i="22"/>
  <c r="H20" i="22"/>
  <c r="G20" i="22"/>
  <c r="F20" i="22"/>
  <c r="E20" i="22"/>
  <c r="D20" i="22"/>
  <c r="M17" i="22"/>
  <c r="L17" i="22"/>
  <c r="K17" i="22"/>
  <c r="J17" i="22"/>
  <c r="H17" i="22"/>
  <c r="G17" i="22"/>
  <c r="F17" i="22"/>
  <c r="E17" i="22"/>
  <c r="D17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</calcChain>
</file>

<file path=xl/sharedStrings.xml><?xml version="1.0" encoding="utf-8"?>
<sst xmlns="http://schemas.openxmlformats.org/spreadsheetml/2006/main" count="362" uniqueCount="60">
  <si>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</si>
  <si>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</si>
  <si>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</si>
  <si>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</si>
  <si>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</si>
  <si>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</si>
  <si>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</si>
  <si>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</si>
  <si>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</si>
  <si>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</si>
  <si>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</si>
  <si>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</si>
  <si>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</si>
  <si>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</si>
  <si>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</si>
  <si>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</si>
  <si>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</si>
  <si>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</si>
  <si>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</si>
  <si>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</si>
  <si>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</si>
  <si>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</si>
  <si>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</si>
  <si>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</si>
  <si>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</si>
  <si>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</si>
  <si>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</si>
  <si>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</si>
  <si>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</si>
  <si>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</si>
  <si>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</si>
  <si>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</si>
  <si>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</si>
  <si>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</si>
  <si>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</si>
  <si>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</si>
  <si>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</si>
  <si>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</si>
  <si>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</si>
  <si>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</si>
  <si>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</si>
  <si>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</si>
  <si>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</si>
  <si>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</si>
  <si>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20mｼｬﾄﾙﾗﾝ</t>
    <phoneticPr fontId="2"/>
  </si>
  <si>
    <t>(kg)</t>
    <phoneticPr fontId="2"/>
  </si>
  <si>
    <t>(cm)</t>
    <phoneticPr fontId="2"/>
  </si>
  <si>
    <t>(cm)</t>
    <phoneticPr fontId="2"/>
  </si>
  <si>
    <t>H30全国</t>
    <rPh sb="3" eb="5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</si>
  <si>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</si>
  <si>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</si>
  <si>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</si>
  <si>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20mｼｬﾄﾙﾗﾝ</t>
    <phoneticPr fontId="2"/>
  </si>
  <si>
    <t>(kg)</t>
    <phoneticPr fontId="2"/>
  </si>
  <si>
    <t>(cm)</t>
    <phoneticPr fontId="2"/>
  </si>
  <si>
    <t>(m)</t>
    <phoneticPr fontId="2"/>
  </si>
  <si>
    <t>高校１年</t>
    <phoneticPr fontId="2"/>
  </si>
  <si>
    <t>高校２年</t>
    <phoneticPr fontId="2"/>
  </si>
  <si>
    <t>R01全国</t>
    <rPh sb="3" eb="5">
      <t>ゼンコク</t>
    </rPh>
    <phoneticPr fontId="2"/>
  </si>
  <si>
    <t>全国平均以上の項目数</t>
    <rPh sb="0" eb="2">
      <t>ゼンコク</t>
    </rPh>
    <rPh sb="2" eb="4">
      <t>ヘイキン</t>
    </rPh>
    <rPh sb="4" eb="6">
      <t>イジョウ</t>
    </rPh>
    <rPh sb="7" eb="9">
      <t>コウモク</t>
    </rPh>
    <rPh sb="9" eb="1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</si>
</sst>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35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2" fontId="5" fillId="2" borderId="1" xfId="0" applyNumberFormat="1" applyFont="1" applyFill="1" applyBorder="1"/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2" borderId="4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2" fontId="0" fillId="2" borderId="11" xfId="0" applyNumberFormat="1" applyFont="1" applyFill="1" applyBorder="1" applyAlignment="1">
      <alignment horizontal="center"/>
    </xf>
    <xf numFmtId="0" fontId="0" fillId="2" borderId="0" xfId="0" applyFont="1" applyFill="1"/>
    <xf numFmtId="2" fontId="6" fillId="2" borderId="12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2" fontId="0" fillId="2" borderId="11" xfId="0" applyNumberFormat="1" applyFont="1" applyFill="1" applyBorder="1"/>
    <xf numFmtId="2" fontId="0" fillId="2" borderId="9" xfId="0" applyNumberFormat="1" applyFont="1" applyFill="1" applyBorder="1"/>
    <xf numFmtId="2" fontId="0" fillId="2" borderId="14" xfId="0" applyNumberFormat="1" applyFont="1" applyFill="1" applyBorder="1"/>
    <xf numFmtId="2" fontId="0" fillId="2" borderId="2" xfId="0" applyNumberFormat="1" applyFont="1" applyFill="1" applyBorder="1" applyAlignment="1">
      <alignment horizontal="center"/>
    </xf>
    <xf numFmtId="176" fontId="0" fillId="2" borderId="15" xfId="0" applyNumberFormat="1" applyFont="1" applyFill="1" applyBorder="1"/>
    <xf numFmtId="176" fontId="0" fillId="2" borderId="12" xfId="0" applyNumberFormat="1" applyFont="1" applyFill="1" applyBorder="1"/>
    <xf numFmtId="176" fontId="7" fillId="2" borderId="16" xfId="0" applyNumberFormat="1" applyFont="1" applyFill="1" applyBorder="1"/>
    <xf numFmtId="176" fontId="0" fillId="2" borderId="16" xfId="0" applyNumberFormat="1" applyFont="1" applyFill="1" applyBorder="1"/>
    <xf numFmtId="176" fontId="0" fillId="2" borderId="12" xfId="0" applyNumberFormat="1" applyFont="1" applyFill="1" applyBorder="1" applyAlignment="1">
      <alignment horizontal="center"/>
    </xf>
    <xf numFmtId="176" fontId="7" fillId="2" borderId="10" xfId="0" applyNumberFormat="1" applyFont="1" applyFill="1" applyBorder="1"/>
    <xf numFmtId="176" fontId="7" fillId="2" borderId="17" xfId="0" applyNumberFormat="1" applyFont="1" applyFill="1" applyBorder="1"/>
    <xf numFmtId="176" fontId="0" fillId="2" borderId="5" xfId="0" applyNumberFormat="1" applyFont="1" applyFill="1" applyBorder="1"/>
    <xf numFmtId="176" fontId="7" fillId="2" borderId="6" xfId="0" applyNumberFormat="1" applyFont="1" applyFill="1" applyBorder="1"/>
    <xf numFmtId="176" fontId="7" fillId="2" borderId="18" xfId="0" applyNumberFormat="1" applyFont="1" applyFill="1" applyBorder="1"/>
    <xf numFmtId="176" fontId="0" fillId="2" borderId="6" xfId="0" applyNumberFormat="1" applyFont="1" applyFill="1" applyBorder="1" applyAlignment="1">
      <alignment horizontal="center"/>
    </xf>
    <xf numFmtId="176" fontId="0" fillId="2" borderId="18" xfId="0" applyNumberFormat="1" applyFont="1" applyFill="1" applyBorder="1"/>
    <xf numFmtId="176" fontId="7" fillId="2" borderId="7" xfId="0" applyNumberFormat="1" applyFont="1" applyFill="1" applyBorder="1"/>
    <xf numFmtId="176" fontId="7" fillId="2" borderId="8" xfId="0" applyNumberFormat="1" applyFont="1" applyFill="1" applyBorder="1"/>
    <xf numFmtId="176" fontId="7" fillId="2" borderId="12" xfId="0" applyNumberFormat="1" applyFont="1" applyFill="1" applyBorder="1"/>
    <xf numFmtId="176" fontId="0" fillId="2" borderId="17" xfId="0" applyNumberFormat="1" applyFont="1" applyFill="1" applyBorder="1"/>
    <xf numFmtId="176" fontId="7" fillId="2" borderId="5" xfId="0" applyNumberFormat="1" applyFont="1" applyFill="1" applyBorder="1"/>
    <xf numFmtId="176" fontId="0" fillId="2" borderId="6" xfId="0" applyNumberFormat="1" applyFont="1" applyFill="1" applyBorder="1"/>
    <xf numFmtId="176" fontId="0" fillId="2" borderId="8" xfId="0" applyNumberFormat="1" applyFont="1" applyFill="1" applyBorder="1"/>
    <xf numFmtId="176" fontId="0" fillId="2" borderId="10" xfId="0" applyNumberFormat="1" applyFont="1" applyFill="1" applyBorder="1"/>
    <xf numFmtId="176" fontId="0" fillId="2" borderId="7" xfId="0" applyNumberFormat="1" applyFont="1" applyFill="1" applyBorder="1"/>
    <xf numFmtId="2" fontId="0" fillId="2" borderId="31" xfId="0" applyNumberFormat="1" applyFont="1" applyFill="1" applyBorder="1"/>
    <xf numFmtId="2" fontId="5" fillId="2" borderId="1" xfId="0" applyNumberFormat="1" applyFont="1" applyFill="1" applyBorder="1" applyAlignment="1">
      <alignment horizontal="right" vertical="center"/>
    </xf>
    <xf numFmtId="2" fontId="5" fillId="2" borderId="32" xfId="0" applyNumberFormat="1" applyFont="1" applyFill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right" vertical="center"/>
    </xf>
    <xf numFmtId="2" fontId="0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0" fontId="0" fillId="2" borderId="33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horizontal="center" vertical="top" shrinkToFit="1"/>
    </xf>
    <xf numFmtId="0" fontId="0" fillId="2" borderId="8" xfId="0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0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horizontal="right" vertical="center"/>
    </xf>
    <xf numFmtId="2" fontId="0" fillId="2" borderId="1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right" vertical="center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35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shrinkToFit="1"/>
    </xf>
    <xf numFmtId="0" fontId="0" fillId="2" borderId="33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/>
    <xf numFmtId="0" fontId="0" fillId="2" borderId="34" xfId="0" applyFill="1" applyBorder="1" applyAlignment="1">
      <alignment horizontal="center" vertical="top" shrinkToFit="1"/>
    </xf>
    <xf numFmtId="0" fontId="1" fillId="2" borderId="8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3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2" fontId="8" fillId="2" borderId="15" xfId="0" applyNumberFormat="1" applyFont="1" applyFill="1" applyBorder="1" applyAlignment="1">
      <alignment horizontal="right" vertical="center"/>
    </xf>
    <xf numFmtId="2" fontId="8" fillId="2" borderId="0" xfId="0" applyNumberFormat="1" applyFont="1" applyFill="1" applyBorder="1" applyAlignment="1">
      <alignment horizontal="right" vertical="center"/>
    </xf>
    <xf numFmtId="2" fontId="8" fillId="2" borderId="12" xfId="0" applyNumberFormat="1" applyFont="1" applyFill="1" applyBorder="1" applyAlignment="1">
      <alignment horizontal="right" vertical="center"/>
    </xf>
    <xf numFmtId="2" fontId="9" fillId="2" borderId="12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right" vertical="center"/>
    </xf>
    <xf numFmtId="2" fontId="8" fillId="2" borderId="17" xfId="0" applyNumberFormat="1" applyFont="1" applyFill="1" applyBorder="1" applyAlignment="1">
      <alignment horizontal="right" vertical="center"/>
    </xf>
    <xf numFmtId="0" fontId="10" fillId="2" borderId="0" xfId="0" applyFont="1" applyFill="1"/>
    <xf numFmtId="2" fontId="8" fillId="2" borderId="16" xfId="0" applyNumberFormat="1" applyFont="1" applyFill="1" applyBorder="1" applyAlignment="1">
      <alignment horizontal="right" vertical="center"/>
    </xf>
    <xf numFmtId="2" fontId="8" fillId="2" borderId="35" xfId="0" applyNumberFormat="1" applyFont="1" applyFill="1" applyBorder="1" applyAlignment="1">
      <alignment horizontal="right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shrinkToFit="1"/>
    </xf>
    <xf numFmtId="2" fontId="6" fillId="2" borderId="37" xfId="0" applyNumberFormat="1" applyFont="1" applyFill="1" applyBorder="1" applyAlignment="1">
      <alignment horizontal="center"/>
    </xf>
    <xf numFmtId="2" fontId="12" fillId="2" borderId="40" xfId="0" applyNumberFormat="1" applyFont="1" applyFill="1" applyBorder="1"/>
    <xf numFmtId="2" fontId="12" fillId="2" borderId="41" xfId="0" applyNumberFormat="1" applyFont="1" applyFill="1" applyBorder="1"/>
    <xf numFmtId="2" fontId="12" fillId="2" borderId="42" xfId="0" applyNumberFormat="1" applyFont="1" applyFill="1" applyBorder="1"/>
    <xf numFmtId="2" fontId="12" fillId="2" borderId="43" xfId="0" applyNumberFormat="1" applyFont="1" applyFill="1" applyBorder="1"/>
    <xf numFmtId="2" fontId="12" fillId="2" borderId="36" xfId="0" applyNumberFormat="1" applyFont="1" applyFill="1" applyBorder="1"/>
    <xf numFmtId="2" fontId="12" fillId="2" borderId="37" xfId="0" applyNumberFormat="1" applyFont="1" applyFill="1" applyBorder="1"/>
    <xf numFmtId="2" fontId="12" fillId="2" borderId="38" xfId="0" applyNumberFormat="1" applyFont="1" applyFill="1" applyBorder="1"/>
    <xf numFmtId="2" fontId="12" fillId="2" borderId="39" xfId="0" applyNumberFormat="1" applyFont="1" applyFill="1" applyBorder="1"/>
    <xf numFmtId="2" fontId="12" fillId="2" borderId="13" xfId="0" applyNumberFormat="1" applyFont="1" applyFill="1" applyBorder="1"/>
    <xf numFmtId="2" fontId="12" fillId="2" borderId="11" xfId="0" applyNumberFormat="1" applyFont="1" applyFill="1" applyBorder="1"/>
    <xf numFmtId="2" fontId="12" fillId="2" borderId="9" xfId="0" applyNumberFormat="1" applyFont="1" applyFill="1" applyBorder="1"/>
    <xf numFmtId="2" fontId="12" fillId="2" borderId="14" xfId="0" applyNumberFormat="1" applyFont="1" applyFill="1" applyBorder="1"/>
    <xf numFmtId="2" fontId="12" fillId="2" borderId="44" xfId="0" applyNumberFormat="1" applyFont="1" applyFill="1" applyBorder="1"/>
    <xf numFmtId="0" fontId="0" fillId="2" borderId="12" xfId="0" applyNumberFormat="1" applyFont="1" applyFill="1" applyBorder="1" applyAlignment="1">
      <alignment horizontal="center"/>
    </xf>
    <xf numFmtId="2" fontId="0" fillId="2" borderId="41" xfId="0" applyNumberFormat="1" applyFont="1" applyFill="1" applyBorder="1" applyAlignment="1">
      <alignment horizontal="center"/>
    </xf>
    <xf numFmtId="176" fontId="7" fillId="2" borderId="15" xfId="0" applyNumberFormat="1" applyFont="1" applyFill="1" applyBorder="1"/>
    <xf numFmtId="0" fontId="13" fillId="2" borderId="4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shrinkToFit="1"/>
    </xf>
    <xf numFmtId="0" fontId="0" fillId="2" borderId="23" xfId="0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0" fillId="2" borderId="20" xfId="0" applyFont="1" applyFill="1" applyBorder="1" applyAlignment="1">
      <alignment horizontal="center" vertical="center" shrinkToFit="1"/>
    </xf>
    <xf numFmtId="0" fontId="0" fillId="2" borderId="21" xfId="0" applyFont="1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28" xfId="0" applyFont="1" applyFill="1" applyBorder="1" applyAlignment="1">
      <alignment horizontal="center" vertical="center" textRotation="255"/>
    </xf>
    <xf numFmtId="0" fontId="0" fillId="2" borderId="29" xfId="0" applyFont="1" applyFill="1" applyBorder="1" applyAlignment="1">
      <alignment horizontal="center" vertical="center" textRotation="255"/>
    </xf>
    <xf numFmtId="0" fontId="0" fillId="2" borderId="25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textRotation="255"/>
    </xf>
    <xf numFmtId="0" fontId="0" fillId="2" borderId="28" xfId="0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381000" y="9525"/>
          <a:ext cx="1323975" cy="447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381000" y="6981825"/>
          <a:ext cx="1323975" cy="447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Normal="100" workbookViewId="0">
      <selection activeCell="N1" sqref="N1:N2"/>
    </sheetView>
  </sheetViews>
  <sheetFormatPr defaultColWidth="9" defaultRowHeight="13" x14ac:dyDescent="0.2"/>
  <cols>
    <col min="1" max="1" width="5" style="17" customWidth="1"/>
    <col min="2" max="2" width="8.36328125" style="66" customWidth="1"/>
    <col min="3" max="3" width="9" style="17"/>
    <col min="4" max="13" width="11.08984375" style="17" customWidth="1"/>
    <col min="14" max="14" width="11.54296875" style="17" customWidth="1"/>
    <col min="15" max="16384" width="9" style="17"/>
  </cols>
  <sheetData>
    <row r="1" spans="1:14" ht="21.75" customHeight="1" x14ac:dyDescent="0.2">
      <c r="A1" s="114" t="s">
        <v>21</v>
      </c>
      <c r="B1" s="53"/>
      <c r="C1" s="4" t="s">
        <v>19</v>
      </c>
      <c r="D1" s="1" t="s">
        <v>14</v>
      </c>
      <c r="E1" s="2" t="s">
        <v>36</v>
      </c>
      <c r="F1" s="2" t="s">
        <v>37</v>
      </c>
      <c r="G1" s="2" t="s">
        <v>38</v>
      </c>
      <c r="H1" s="2" t="s">
        <v>34</v>
      </c>
      <c r="I1" s="2" t="s">
        <v>24</v>
      </c>
      <c r="J1" s="2" t="s">
        <v>22</v>
      </c>
      <c r="K1" s="2" t="s">
        <v>23</v>
      </c>
      <c r="L1" s="3" t="s">
        <v>33</v>
      </c>
      <c r="M1" s="4" t="s">
        <v>9</v>
      </c>
      <c r="N1" s="106" t="s">
        <v>59</v>
      </c>
    </row>
    <row r="2" spans="1:14" ht="13.5" thickBot="1" x14ac:dyDescent="0.25">
      <c r="A2" s="115"/>
      <c r="B2" s="54" t="s">
        <v>20</v>
      </c>
      <c r="C2" s="55"/>
      <c r="D2" s="5" t="s">
        <v>11</v>
      </c>
      <c r="E2" s="6" t="s">
        <v>15</v>
      </c>
      <c r="F2" s="6" t="s">
        <v>10</v>
      </c>
      <c r="G2" s="6" t="s">
        <v>16</v>
      </c>
      <c r="H2" s="6" t="s">
        <v>15</v>
      </c>
      <c r="I2" s="6" t="s">
        <v>32</v>
      </c>
      <c r="J2" s="6" t="s">
        <v>17</v>
      </c>
      <c r="K2" s="6" t="s">
        <v>10</v>
      </c>
      <c r="L2" s="7" t="s">
        <v>12</v>
      </c>
      <c r="M2" s="8" t="s">
        <v>13</v>
      </c>
      <c r="N2" s="106"/>
    </row>
    <row r="3" spans="1:14" ht="14.25" customHeight="1" x14ac:dyDescent="0.2">
      <c r="A3" s="117" t="s">
        <v>25</v>
      </c>
      <c r="B3" s="116" t="s">
        <v>0</v>
      </c>
      <c r="C3" s="9" t="s">
        <v>28</v>
      </c>
      <c r="D3" s="10">
        <v>9.1199999999999992</v>
      </c>
      <c r="E3" s="11">
        <v>11.64</v>
      </c>
      <c r="F3" s="11">
        <v>26.54</v>
      </c>
      <c r="G3" s="11">
        <v>27.26</v>
      </c>
      <c r="H3" s="11">
        <v>18.73</v>
      </c>
      <c r="I3" s="24" t="s">
        <v>39</v>
      </c>
      <c r="J3" s="11">
        <v>11.45</v>
      </c>
      <c r="K3" s="11">
        <v>114.74</v>
      </c>
      <c r="L3" s="12">
        <v>8.2799999999999994</v>
      </c>
      <c r="M3" s="13">
        <v>30.65</v>
      </c>
    </row>
    <row r="4" spans="1:14" ht="14.25" customHeight="1" x14ac:dyDescent="0.2">
      <c r="A4" s="118"/>
      <c r="B4" s="111"/>
      <c r="C4" s="14" t="s">
        <v>27</v>
      </c>
      <c r="D4" s="20">
        <v>9.1999999999999993</v>
      </c>
      <c r="E4" s="21">
        <v>12.05</v>
      </c>
      <c r="F4" s="21">
        <v>25.35</v>
      </c>
      <c r="G4" s="21">
        <v>26.49</v>
      </c>
      <c r="H4" s="21">
        <v>18.510000000000002</v>
      </c>
      <c r="I4" s="16" t="s">
        <v>39</v>
      </c>
      <c r="J4" s="21">
        <v>11.55</v>
      </c>
      <c r="K4" s="21">
        <v>111.83</v>
      </c>
      <c r="L4" s="22">
        <v>7.88</v>
      </c>
      <c r="M4" s="23">
        <v>30.14</v>
      </c>
    </row>
    <row r="5" spans="1:14" ht="14.25" customHeight="1" thickBot="1" x14ac:dyDescent="0.25">
      <c r="A5" s="118"/>
      <c r="B5" s="112"/>
      <c r="C5" s="15" t="s">
        <v>18</v>
      </c>
      <c r="D5" s="25">
        <f>D4-D3</f>
        <v>8.0000000000000071E-2</v>
      </c>
      <c r="E5" s="26">
        <f>E4-E3</f>
        <v>0.41000000000000014</v>
      </c>
      <c r="F5" s="27">
        <f>F4-F3</f>
        <v>-1.1899999999999977</v>
      </c>
      <c r="G5" s="27">
        <f>G4-G3</f>
        <v>-0.77000000000000313</v>
      </c>
      <c r="H5" s="28">
        <f>H4-H3</f>
        <v>-0.21999999999999886</v>
      </c>
      <c r="I5" s="29" t="s">
        <v>40</v>
      </c>
      <c r="J5" s="28">
        <f>J3-J4</f>
        <v>-0.10000000000000142</v>
      </c>
      <c r="K5" s="28">
        <f>K4-K3</f>
        <v>-2.9099999999999966</v>
      </c>
      <c r="L5" s="30">
        <f>L4-L3</f>
        <v>-0.39999999999999947</v>
      </c>
      <c r="M5" s="31">
        <f>M4-M3</f>
        <v>-0.50999999999999801</v>
      </c>
      <c r="N5" s="17">
        <f>COUNTIF(D5:M5,"&gt;=0.00")</f>
        <v>2</v>
      </c>
    </row>
    <row r="6" spans="1:14" ht="14.25" customHeight="1" x14ac:dyDescent="0.2">
      <c r="A6" s="118"/>
      <c r="B6" s="113" t="s">
        <v>1</v>
      </c>
      <c r="C6" s="9" t="s">
        <v>28</v>
      </c>
      <c r="D6" s="47">
        <v>11</v>
      </c>
      <c r="E6" s="48">
        <v>14.54</v>
      </c>
      <c r="F6" s="49">
        <v>27.74</v>
      </c>
      <c r="G6" s="49">
        <v>31.58</v>
      </c>
      <c r="H6" s="48">
        <v>29.07</v>
      </c>
      <c r="I6" s="50" t="s">
        <v>39</v>
      </c>
      <c r="J6" s="49">
        <v>10.59</v>
      </c>
      <c r="K6" s="48">
        <v>125.57</v>
      </c>
      <c r="L6" s="51">
        <v>11.52</v>
      </c>
      <c r="M6" s="52">
        <v>38.1</v>
      </c>
    </row>
    <row r="7" spans="1:14" ht="14.25" customHeight="1" x14ac:dyDescent="0.2">
      <c r="A7" s="118"/>
      <c r="B7" s="108"/>
      <c r="C7" s="14" t="s">
        <v>27</v>
      </c>
      <c r="D7" s="20">
        <v>10.76</v>
      </c>
      <c r="E7" s="21">
        <v>14.37</v>
      </c>
      <c r="F7" s="21">
        <v>27.23</v>
      </c>
      <c r="G7" s="21">
        <v>30.71</v>
      </c>
      <c r="H7" s="21">
        <v>27.62</v>
      </c>
      <c r="I7" s="16" t="s">
        <v>39</v>
      </c>
      <c r="J7" s="21">
        <v>10.72</v>
      </c>
      <c r="K7" s="21">
        <v>123.59</v>
      </c>
      <c r="L7" s="22">
        <v>11</v>
      </c>
      <c r="M7" s="23">
        <v>37</v>
      </c>
    </row>
    <row r="8" spans="1:14" ht="14.25" customHeight="1" thickBot="1" x14ac:dyDescent="0.25">
      <c r="A8" s="118"/>
      <c r="B8" s="109"/>
      <c r="C8" s="7" t="s">
        <v>18</v>
      </c>
      <c r="D8" s="32">
        <f>D7-D6</f>
        <v>-0.24000000000000021</v>
      </c>
      <c r="E8" s="33">
        <f>E7-E6</f>
        <v>-0.16999999999999993</v>
      </c>
      <c r="F8" s="34">
        <f>F7-F6</f>
        <v>-0.50999999999999801</v>
      </c>
      <c r="G8" s="34">
        <f>G7-G6</f>
        <v>-0.86999999999999744</v>
      </c>
      <c r="H8" s="34">
        <f>H7-H6</f>
        <v>-1.4499999999999993</v>
      </c>
      <c r="I8" s="35" t="s">
        <v>40</v>
      </c>
      <c r="J8" s="34">
        <f>J6-J7</f>
        <v>-0.13000000000000078</v>
      </c>
      <c r="K8" s="36">
        <f>K7-K6</f>
        <v>-1.9799999999999898</v>
      </c>
      <c r="L8" s="37">
        <f>L7-L6</f>
        <v>-0.51999999999999957</v>
      </c>
      <c r="M8" s="38">
        <f>M7-M6</f>
        <v>-1.1000000000000014</v>
      </c>
      <c r="N8" s="17">
        <f>COUNTIF(D8:M8,"&gt;=0.00")</f>
        <v>0</v>
      </c>
    </row>
    <row r="9" spans="1:14" ht="14.25" customHeight="1" x14ac:dyDescent="0.2">
      <c r="A9" s="118"/>
      <c r="B9" s="110" t="s">
        <v>2</v>
      </c>
      <c r="C9" s="15" t="s">
        <v>28</v>
      </c>
      <c r="D9" s="56">
        <v>12.69</v>
      </c>
      <c r="E9" s="57">
        <v>16.72</v>
      </c>
      <c r="F9" s="58">
        <v>29.73</v>
      </c>
      <c r="G9" s="58">
        <v>35.380000000000003</v>
      </c>
      <c r="H9" s="57">
        <v>38.409999999999997</v>
      </c>
      <c r="I9" s="59" t="s">
        <v>39</v>
      </c>
      <c r="J9" s="58">
        <v>10.02</v>
      </c>
      <c r="K9" s="57">
        <v>136.81</v>
      </c>
      <c r="L9" s="60">
        <v>15.66</v>
      </c>
      <c r="M9" s="61">
        <v>44.71</v>
      </c>
    </row>
    <row r="10" spans="1:14" ht="14.25" customHeight="1" x14ac:dyDescent="0.2">
      <c r="A10" s="118"/>
      <c r="B10" s="111"/>
      <c r="C10" s="14" t="s">
        <v>27</v>
      </c>
      <c r="D10" s="20">
        <v>12.43</v>
      </c>
      <c r="E10" s="21">
        <v>16.059999999999999</v>
      </c>
      <c r="F10" s="21">
        <v>29</v>
      </c>
      <c r="G10" s="21">
        <v>34.57</v>
      </c>
      <c r="H10" s="21">
        <v>35.51</v>
      </c>
      <c r="I10" s="16" t="s">
        <v>39</v>
      </c>
      <c r="J10" s="21">
        <v>10.18</v>
      </c>
      <c r="K10" s="21">
        <v>132.83000000000001</v>
      </c>
      <c r="L10" s="22">
        <v>14.31</v>
      </c>
      <c r="M10" s="23">
        <v>42.68</v>
      </c>
    </row>
    <row r="11" spans="1:14" ht="14.25" customHeight="1" thickBot="1" x14ac:dyDescent="0.25">
      <c r="A11" s="118"/>
      <c r="B11" s="112"/>
      <c r="C11" s="15" t="s">
        <v>18</v>
      </c>
      <c r="D11" s="25">
        <f>D10-D9</f>
        <v>-0.25999999999999979</v>
      </c>
      <c r="E11" s="39">
        <f>E10-E9</f>
        <v>-0.66000000000000014</v>
      </c>
      <c r="F11" s="28">
        <f>F10-F9</f>
        <v>-0.73000000000000043</v>
      </c>
      <c r="G11" s="27">
        <f>G10-G9</f>
        <v>-0.81000000000000227</v>
      </c>
      <c r="H11" s="28">
        <f>H10-H9</f>
        <v>-2.8999999999999986</v>
      </c>
      <c r="I11" s="29" t="s">
        <v>41</v>
      </c>
      <c r="J11" s="28">
        <f>J9-J10</f>
        <v>-0.16000000000000014</v>
      </c>
      <c r="K11" s="28">
        <f>K10-K9</f>
        <v>-3.9799999999999898</v>
      </c>
      <c r="L11" s="30">
        <f>L10-L9</f>
        <v>-1.3499999999999996</v>
      </c>
      <c r="M11" s="40">
        <f>M10-M9</f>
        <v>-2.0300000000000011</v>
      </c>
      <c r="N11" s="17">
        <f>COUNTIF(D11:M11,"&gt;=0.00")</f>
        <v>0</v>
      </c>
    </row>
    <row r="12" spans="1:14" ht="14.25" customHeight="1" x14ac:dyDescent="0.2">
      <c r="A12" s="118"/>
      <c r="B12" s="113" t="s">
        <v>3</v>
      </c>
      <c r="C12" s="9" t="s">
        <v>28</v>
      </c>
      <c r="D12" s="47">
        <v>14.45</v>
      </c>
      <c r="E12" s="48">
        <v>18.63</v>
      </c>
      <c r="F12" s="49">
        <v>31.06</v>
      </c>
      <c r="G12" s="49">
        <v>39.21</v>
      </c>
      <c r="H12" s="48">
        <v>45.6</v>
      </c>
      <c r="I12" s="50" t="s">
        <v>39</v>
      </c>
      <c r="J12" s="49">
        <v>9.61</v>
      </c>
      <c r="K12" s="48">
        <v>144.52000000000001</v>
      </c>
      <c r="L12" s="51">
        <v>18.920000000000002</v>
      </c>
      <c r="M12" s="52">
        <v>49.83</v>
      </c>
    </row>
    <row r="13" spans="1:14" ht="14.25" customHeight="1" x14ac:dyDescent="0.2">
      <c r="A13" s="118"/>
      <c r="B13" s="108"/>
      <c r="C13" s="14" t="s">
        <v>27</v>
      </c>
      <c r="D13" s="20">
        <v>14.15</v>
      </c>
      <c r="E13" s="21">
        <v>17.98</v>
      </c>
      <c r="F13" s="21">
        <v>31.22</v>
      </c>
      <c r="G13" s="21">
        <v>38.049999999999997</v>
      </c>
      <c r="H13" s="21">
        <v>42.7</v>
      </c>
      <c r="I13" s="16" t="s">
        <v>39</v>
      </c>
      <c r="J13" s="21">
        <v>9.73</v>
      </c>
      <c r="K13" s="21">
        <v>141.65</v>
      </c>
      <c r="L13" s="22">
        <v>17.68</v>
      </c>
      <c r="M13" s="23">
        <v>48.14</v>
      </c>
    </row>
    <row r="14" spans="1:14" ht="14.25" customHeight="1" thickBot="1" x14ac:dyDescent="0.25">
      <c r="A14" s="118"/>
      <c r="B14" s="109"/>
      <c r="C14" s="7" t="s">
        <v>18</v>
      </c>
      <c r="D14" s="41">
        <f>D13-D12</f>
        <v>-0.29999999999999893</v>
      </c>
      <c r="E14" s="33">
        <f>E13-E12</f>
        <v>-0.64999999999999858</v>
      </c>
      <c r="F14" s="36">
        <f>F13-F12</f>
        <v>0.16000000000000014</v>
      </c>
      <c r="G14" s="34">
        <f>G13-G12</f>
        <v>-1.1600000000000037</v>
      </c>
      <c r="H14" s="34">
        <f>H13-H12</f>
        <v>-2.8999999999999986</v>
      </c>
      <c r="I14" s="35" t="s">
        <v>40</v>
      </c>
      <c r="J14" s="36">
        <f>J12-J13</f>
        <v>-0.12000000000000099</v>
      </c>
      <c r="K14" s="36">
        <f>K13-K12</f>
        <v>-2.8700000000000045</v>
      </c>
      <c r="L14" s="37">
        <f>L13-L12</f>
        <v>-1.240000000000002</v>
      </c>
      <c r="M14" s="38">
        <f>M13-M12</f>
        <v>-1.6899999999999977</v>
      </c>
      <c r="N14" s="17">
        <f>COUNTIF(D14:M14,"&gt;=0.00")</f>
        <v>1</v>
      </c>
    </row>
    <row r="15" spans="1:14" ht="14.25" customHeight="1" x14ac:dyDescent="0.2">
      <c r="A15" s="118"/>
      <c r="B15" s="113" t="s">
        <v>4</v>
      </c>
      <c r="C15" s="9" t="s">
        <v>28</v>
      </c>
      <c r="D15" s="47">
        <v>16.489999999999998</v>
      </c>
      <c r="E15" s="48">
        <v>20.79</v>
      </c>
      <c r="F15" s="49">
        <v>33.49</v>
      </c>
      <c r="G15" s="49">
        <v>43.61</v>
      </c>
      <c r="H15" s="48">
        <v>54.83</v>
      </c>
      <c r="I15" s="50" t="s">
        <v>39</v>
      </c>
      <c r="J15" s="49">
        <v>9.2200000000000006</v>
      </c>
      <c r="K15" s="48">
        <v>155.38</v>
      </c>
      <c r="L15" s="51">
        <v>22.92</v>
      </c>
      <c r="M15" s="52">
        <v>56.09</v>
      </c>
    </row>
    <row r="16" spans="1:14" ht="14.25" customHeight="1" x14ac:dyDescent="0.2">
      <c r="A16" s="118"/>
      <c r="B16" s="108"/>
      <c r="C16" s="14" t="s">
        <v>27</v>
      </c>
      <c r="D16" s="20">
        <v>16.23</v>
      </c>
      <c r="E16" s="21">
        <v>19.78</v>
      </c>
      <c r="F16" s="21">
        <v>33</v>
      </c>
      <c r="G16" s="21">
        <v>42.18</v>
      </c>
      <c r="H16" s="21">
        <v>49.96</v>
      </c>
      <c r="I16" s="16" t="s">
        <v>39</v>
      </c>
      <c r="J16" s="21">
        <v>9.3800000000000008</v>
      </c>
      <c r="K16" s="21">
        <v>150.15</v>
      </c>
      <c r="L16" s="22">
        <v>20.8</v>
      </c>
      <c r="M16" s="23">
        <v>53.36</v>
      </c>
    </row>
    <row r="17" spans="1:14" ht="14.25" customHeight="1" thickBot="1" x14ac:dyDescent="0.25">
      <c r="A17" s="118"/>
      <c r="B17" s="109"/>
      <c r="C17" s="7" t="s">
        <v>18</v>
      </c>
      <c r="D17" s="41">
        <f>D16-D15</f>
        <v>-0.25999999999999801</v>
      </c>
      <c r="E17" s="33">
        <f>E16-E15</f>
        <v>-1.009999999999998</v>
      </c>
      <c r="F17" s="34">
        <f>F16-F15</f>
        <v>-0.49000000000000199</v>
      </c>
      <c r="G17" s="34">
        <f>G16-G15</f>
        <v>-1.4299999999999997</v>
      </c>
      <c r="H17" s="34">
        <f>H16-H15</f>
        <v>-4.8699999999999974</v>
      </c>
      <c r="I17" s="35" t="s">
        <v>40</v>
      </c>
      <c r="J17" s="36">
        <f>J15-J16</f>
        <v>-0.16000000000000014</v>
      </c>
      <c r="K17" s="36">
        <f>K16-K15</f>
        <v>-5.2299999999999898</v>
      </c>
      <c r="L17" s="37">
        <f>L16-L15</f>
        <v>-2.120000000000001</v>
      </c>
      <c r="M17" s="38">
        <f>M16-M15</f>
        <v>-2.730000000000004</v>
      </c>
      <c r="N17" s="17">
        <f>COUNTIF(D17:M17,"&gt;=0.00")</f>
        <v>0</v>
      </c>
    </row>
    <row r="18" spans="1:14" ht="14.25" customHeight="1" x14ac:dyDescent="0.2">
      <c r="A18" s="118"/>
      <c r="B18" s="107" t="s">
        <v>5</v>
      </c>
      <c r="C18" s="15" t="s">
        <v>28</v>
      </c>
      <c r="D18" s="56">
        <v>19.43</v>
      </c>
      <c r="E18" s="57">
        <v>22.66</v>
      </c>
      <c r="F18" s="58">
        <v>35.72</v>
      </c>
      <c r="G18" s="58">
        <v>46.27</v>
      </c>
      <c r="H18" s="57">
        <v>63.42</v>
      </c>
      <c r="I18" s="59" t="s">
        <v>39</v>
      </c>
      <c r="J18" s="58">
        <v>8.8699999999999992</v>
      </c>
      <c r="K18" s="57">
        <v>164.07</v>
      </c>
      <c r="L18" s="60">
        <v>26.65</v>
      </c>
      <c r="M18" s="61">
        <v>61.29</v>
      </c>
    </row>
    <row r="19" spans="1:14" ht="14.25" customHeight="1" x14ac:dyDescent="0.2">
      <c r="A19" s="118"/>
      <c r="B19" s="108"/>
      <c r="C19" s="14" t="s">
        <v>27</v>
      </c>
      <c r="D19" s="20">
        <v>19.16</v>
      </c>
      <c r="E19" s="21">
        <v>21.49</v>
      </c>
      <c r="F19" s="21">
        <v>35.340000000000003</v>
      </c>
      <c r="G19" s="21">
        <v>45.3</v>
      </c>
      <c r="H19" s="21">
        <v>57.36</v>
      </c>
      <c r="I19" s="16" t="s">
        <v>39</v>
      </c>
      <c r="J19" s="21">
        <v>8.9499999999999993</v>
      </c>
      <c r="K19" s="21">
        <v>160.6</v>
      </c>
      <c r="L19" s="22">
        <v>23.88</v>
      </c>
      <c r="M19" s="23">
        <v>58.92</v>
      </c>
    </row>
    <row r="20" spans="1:14" ht="14.25" customHeight="1" thickBot="1" x14ac:dyDescent="0.25">
      <c r="A20" s="118"/>
      <c r="B20" s="109"/>
      <c r="C20" s="7" t="s">
        <v>18</v>
      </c>
      <c r="D20" s="41">
        <f>D19-D18</f>
        <v>-0.26999999999999957</v>
      </c>
      <c r="E20" s="42">
        <f>E19-E18</f>
        <v>-1.1700000000000017</v>
      </c>
      <c r="F20" s="36">
        <f>F19-F18</f>
        <v>-0.37999999999999545</v>
      </c>
      <c r="G20" s="34">
        <f>G19-G18</f>
        <v>-0.97000000000000597</v>
      </c>
      <c r="H20" s="34">
        <f>H19-H18</f>
        <v>-6.0600000000000023</v>
      </c>
      <c r="I20" s="35" t="s">
        <v>42</v>
      </c>
      <c r="J20" s="36">
        <f>J18-J19</f>
        <v>-8.0000000000000071E-2</v>
      </c>
      <c r="K20" s="36">
        <f>K19-K18</f>
        <v>-3.4699999999999989</v>
      </c>
      <c r="L20" s="37">
        <f>L19-L18</f>
        <v>-2.7699999999999996</v>
      </c>
      <c r="M20" s="43">
        <f>M19-M18</f>
        <v>-2.3699999999999974</v>
      </c>
      <c r="N20" s="17">
        <f>COUNTIF(D20:M20,"&gt;=0.00")</f>
        <v>0</v>
      </c>
    </row>
    <row r="21" spans="1:14" ht="14.25" customHeight="1" x14ac:dyDescent="0.2">
      <c r="A21" s="118"/>
      <c r="B21" s="110" t="s">
        <v>6</v>
      </c>
      <c r="C21" s="15" t="s">
        <v>28</v>
      </c>
      <c r="D21" s="56">
        <v>23.94</v>
      </c>
      <c r="E21" s="57">
        <v>24.44</v>
      </c>
      <c r="F21" s="58">
        <v>40.270000000000003</v>
      </c>
      <c r="G21" s="58">
        <v>50.13</v>
      </c>
      <c r="H21" s="57">
        <v>71.569999999999993</v>
      </c>
      <c r="I21" s="58">
        <v>413.89</v>
      </c>
      <c r="J21" s="58">
        <v>8.42</v>
      </c>
      <c r="K21" s="57">
        <v>182.75</v>
      </c>
      <c r="L21" s="60">
        <v>18.440000000000001</v>
      </c>
      <c r="M21" s="61">
        <v>35.54</v>
      </c>
    </row>
    <row r="22" spans="1:14" ht="14.25" customHeight="1" x14ac:dyDescent="0.2">
      <c r="A22" s="118"/>
      <c r="B22" s="111"/>
      <c r="C22" s="14" t="s">
        <v>27</v>
      </c>
      <c r="D22" s="20">
        <v>23.44</v>
      </c>
      <c r="E22" s="21">
        <v>23.72</v>
      </c>
      <c r="F22" s="21">
        <v>39.92</v>
      </c>
      <c r="G22" s="21">
        <v>48.32</v>
      </c>
      <c r="H22" s="21">
        <v>65.069999999999993</v>
      </c>
      <c r="I22" s="21">
        <v>435.68</v>
      </c>
      <c r="J22" s="21">
        <v>8.61</v>
      </c>
      <c r="K22" s="21">
        <v>178.82</v>
      </c>
      <c r="L22" s="22">
        <v>16.8</v>
      </c>
      <c r="M22" s="23">
        <v>32.840000000000003</v>
      </c>
    </row>
    <row r="23" spans="1:14" ht="14.25" customHeight="1" thickBot="1" x14ac:dyDescent="0.25">
      <c r="A23" s="118"/>
      <c r="B23" s="112"/>
      <c r="C23" s="15" t="s">
        <v>18</v>
      </c>
      <c r="D23" s="105">
        <f>D22-D21</f>
        <v>-0.5</v>
      </c>
      <c r="E23" s="39">
        <f>E22-E21</f>
        <v>-0.72000000000000242</v>
      </c>
      <c r="F23" s="28">
        <f>F22-F21</f>
        <v>-0.35000000000000142</v>
      </c>
      <c r="G23" s="27">
        <f>G22-G21</f>
        <v>-1.8100000000000023</v>
      </c>
      <c r="H23" s="27">
        <f>H22-H21</f>
        <v>-6.5</v>
      </c>
      <c r="I23" s="27">
        <f>I21-I22</f>
        <v>-21.79000000000002</v>
      </c>
      <c r="J23" s="27">
        <f>J21-J22</f>
        <v>-0.1899999999999995</v>
      </c>
      <c r="K23" s="27">
        <f>K22-K21</f>
        <v>-3.9300000000000068</v>
      </c>
      <c r="L23" s="30">
        <f>L22-L21</f>
        <v>-1.6400000000000006</v>
      </c>
      <c r="M23" s="31">
        <f>M22-M21</f>
        <v>-2.6999999999999957</v>
      </c>
      <c r="N23" s="17">
        <f>COUNTIF(D23:M23,"&gt;=0.00")</f>
        <v>0</v>
      </c>
    </row>
    <row r="24" spans="1:14" ht="14.25" customHeight="1" x14ac:dyDescent="0.2">
      <c r="A24" s="118"/>
      <c r="B24" s="113" t="s">
        <v>7</v>
      </c>
      <c r="C24" s="9" t="s">
        <v>28</v>
      </c>
      <c r="D24" s="47">
        <v>30.03</v>
      </c>
      <c r="E24" s="48">
        <v>27.84</v>
      </c>
      <c r="F24" s="49">
        <v>45.48</v>
      </c>
      <c r="G24" s="49">
        <v>53.86</v>
      </c>
      <c r="H24" s="48">
        <v>88.28</v>
      </c>
      <c r="I24" s="49">
        <v>377.78</v>
      </c>
      <c r="J24" s="49">
        <v>7.8</v>
      </c>
      <c r="K24" s="48">
        <v>201.67</v>
      </c>
      <c r="L24" s="51">
        <v>21.38</v>
      </c>
      <c r="M24" s="52">
        <v>45.07</v>
      </c>
    </row>
    <row r="25" spans="1:14" ht="14.25" customHeight="1" x14ac:dyDescent="0.2">
      <c r="A25" s="118"/>
      <c r="B25" s="108"/>
      <c r="C25" s="14" t="s">
        <v>27</v>
      </c>
      <c r="D25" s="20">
        <v>28.98</v>
      </c>
      <c r="E25" s="21">
        <v>26.94</v>
      </c>
      <c r="F25" s="21">
        <v>43.58</v>
      </c>
      <c r="G25" s="21">
        <v>51.99</v>
      </c>
      <c r="H25" s="21">
        <v>81.96</v>
      </c>
      <c r="I25" s="21">
        <v>396.1</v>
      </c>
      <c r="J25" s="21">
        <v>7.96</v>
      </c>
      <c r="K25" s="21">
        <v>196.84</v>
      </c>
      <c r="L25" s="22">
        <v>19.8</v>
      </c>
      <c r="M25" s="23">
        <v>41.42</v>
      </c>
    </row>
    <row r="26" spans="1:14" ht="14.25" customHeight="1" thickBot="1" x14ac:dyDescent="0.25">
      <c r="A26" s="118"/>
      <c r="B26" s="109"/>
      <c r="C26" s="7" t="s">
        <v>18</v>
      </c>
      <c r="D26" s="32">
        <f>D25-D24</f>
        <v>-1.0500000000000007</v>
      </c>
      <c r="E26" s="42">
        <f>E25-E24</f>
        <v>-0.89999999999999858</v>
      </c>
      <c r="F26" s="36">
        <f>F25-F24</f>
        <v>-1.8999999999999986</v>
      </c>
      <c r="G26" s="36">
        <f>G25-G24</f>
        <v>-1.8699999999999974</v>
      </c>
      <c r="H26" s="36">
        <f>H25-H24</f>
        <v>-6.3200000000000074</v>
      </c>
      <c r="I26" s="36">
        <f>I24-I25</f>
        <v>-18.32000000000005</v>
      </c>
      <c r="J26" s="36">
        <f>J24-J25</f>
        <v>-0.16000000000000014</v>
      </c>
      <c r="K26" s="36">
        <f>K25-K24</f>
        <v>-4.8299999999999841</v>
      </c>
      <c r="L26" s="45">
        <f>L25-L24</f>
        <v>-1.5799999999999983</v>
      </c>
      <c r="M26" s="43">
        <f>M25-M24</f>
        <v>-3.6499999999999986</v>
      </c>
      <c r="N26" s="17">
        <f>COUNTIF(D26:M26,"&gt;=0.00")</f>
        <v>0</v>
      </c>
    </row>
    <row r="27" spans="1:14" ht="14.25" customHeight="1" x14ac:dyDescent="0.2">
      <c r="A27" s="118"/>
      <c r="B27" s="107" t="s">
        <v>8</v>
      </c>
      <c r="C27" s="15" t="s">
        <v>28</v>
      </c>
      <c r="D27" s="56">
        <v>34.46</v>
      </c>
      <c r="E27" s="57">
        <v>29.93</v>
      </c>
      <c r="F27" s="58">
        <v>49.16</v>
      </c>
      <c r="G27" s="58">
        <v>56.66</v>
      </c>
      <c r="H27" s="57">
        <v>94.81</v>
      </c>
      <c r="I27" s="58">
        <v>365.57</v>
      </c>
      <c r="J27" s="58">
        <v>7.45</v>
      </c>
      <c r="K27" s="57">
        <v>214.74</v>
      </c>
      <c r="L27" s="60">
        <v>23.69</v>
      </c>
      <c r="M27" s="61">
        <v>51.32</v>
      </c>
    </row>
    <row r="28" spans="1:14" ht="14.25" customHeight="1" x14ac:dyDescent="0.2">
      <c r="A28" s="118"/>
      <c r="B28" s="108"/>
      <c r="C28" s="14" t="s">
        <v>27</v>
      </c>
      <c r="D28" s="20">
        <v>33.76</v>
      </c>
      <c r="E28" s="21">
        <v>29.36</v>
      </c>
      <c r="F28" s="21">
        <v>48.18</v>
      </c>
      <c r="G28" s="21">
        <v>55.13</v>
      </c>
      <c r="H28" s="21">
        <v>89.94</v>
      </c>
      <c r="I28" s="21">
        <v>378.97</v>
      </c>
      <c r="J28" s="21">
        <v>7.55</v>
      </c>
      <c r="K28" s="21">
        <v>211.3</v>
      </c>
      <c r="L28" s="22">
        <v>22.4</v>
      </c>
      <c r="M28" s="23">
        <v>48.64</v>
      </c>
    </row>
    <row r="29" spans="1:14" ht="14.25" customHeight="1" thickBot="1" x14ac:dyDescent="0.25">
      <c r="A29" s="118"/>
      <c r="B29" s="109"/>
      <c r="C29" s="7" t="s">
        <v>18</v>
      </c>
      <c r="D29" s="32">
        <f>D28-D27</f>
        <v>-0.70000000000000284</v>
      </c>
      <c r="E29" s="42">
        <f>E28-E27</f>
        <v>-0.57000000000000028</v>
      </c>
      <c r="F29" s="36">
        <f>F28-F27</f>
        <v>-0.97999999999999687</v>
      </c>
      <c r="G29" s="36">
        <f>G28-G27</f>
        <v>-1.529999999999994</v>
      </c>
      <c r="H29" s="36">
        <f>H28-H27</f>
        <v>-4.8700000000000045</v>
      </c>
      <c r="I29" s="36">
        <f>I27-I28</f>
        <v>-13.400000000000034</v>
      </c>
      <c r="J29" s="36">
        <f>J27-J28</f>
        <v>-9.9999999999999645E-2</v>
      </c>
      <c r="K29" s="36">
        <f>K28-K27</f>
        <v>-3.4399999999999977</v>
      </c>
      <c r="L29" s="45">
        <f>L28-L27</f>
        <v>-1.2900000000000027</v>
      </c>
      <c r="M29" s="43">
        <f>M28-M27</f>
        <v>-2.6799999999999997</v>
      </c>
      <c r="N29" s="17">
        <f>COUNTIF(D29:M29,"&gt;=0.00")</f>
        <v>0</v>
      </c>
    </row>
    <row r="30" spans="1:14" ht="14.25" customHeight="1" x14ac:dyDescent="0.2">
      <c r="A30" s="118"/>
      <c r="B30" s="110" t="s">
        <v>29</v>
      </c>
      <c r="C30" s="15" t="s">
        <v>28</v>
      </c>
      <c r="D30" s="56">
        <v>37.1</v>
      </c>
      <c r="E30" s="57">
        <v>29.63</v>
      </c>
      <c r="F30" s="58">
        <v>47.99</v>
      </c>
      <c r="G30" s="58">
        <v>56.63</v>
      </c>
      <c r="H30" s="57">
        <v>88.54</v>
      </c>
      <c r="I30" s="58">
        <v>374.84</v>
      </c>
      <c r="J30" s="58">
        <v>7.42</v>
      </c>
      <c r="K30" s="57">
        <v>219.34</v>
      </c>
      <c r="L30" s="60">
        <v>24.18</v>
      </c>
      <c r="M30" s="61">
        <v>51.57</v>
      </c>
    </row>
    <row r="31" spans="1:14" ht="14.25" customHeight="1" x14ac:dyDescent="0.2">
      <c r="A31" s="118"/>
      <c r="B31" s="111"/>
      <c r="C31" s="14" t="s">
        <v>27</v>
      </c>
      <c r="D31" s="20">
        <v>36.479999999999997</v>
      </c>
      <c r="E31" s="21">
        <v>28.96</v>
      </c>
      <c r="F31" s="21">
        <v>47.62</v>
      </c>
      <c r="G31" s="21">
        <v>55.97</v>
      </c>
      <c r="H31" s="21">
        <v>84.7</v>
      </c>
      <c r="I31" s="21">
        <v>383.26</v>
      </c>
      <c r="J31" s="21">
        <v>7.44</v>
      </c>
      <c r="K31" s="21">
        <v>214.65</v>
      </c>
      <c r="L31" s="22">
        <v>23.1</v>
      </c>
      <c r="M31" s="23">
        <v>49.51</v>
      </c>
    </row>
    <row r="32" spans="1:14" ht="14.25" customHeight="1" thickBot="1" x14ac:dyDescent="0.25">
      <c r="A32" s="118"/>
      <c r="B32" s="112"/>
      <c r="C32" s="15" t="s">
        <v>18</v>
      </c>
      <c r="D32" s="25">
        <f>D31-D30</f>
        <v>-0.62000000000000455</v>
      </c>
      <c r="E32" s="26">
        <f>E31-E30</f>
        <v>-0.66999999999999815</v>
      </c>
      <c r="F32" s="28">
        <f>F31-F30</f>
        <v>-0.37000000000000455</v>
      </c>
      <c r="G32" s="28">
        <f>G31-G30</f>
        <v>-0.66000000000000369</v>
      </c>
      <c r="H32" s="28">
        <f>H31-H30</f>
        <v>-3.8400000000000034</v>
      </c>
      <c r="I32" s="28">
        <f>I30-I31</f>
        <v>-8.4200000000000159</v>
      </c>
      <c r="J32" s="28">
        <f>J30-J31</f>
        <v>-2.0000000000000462E-2</v>
      </c>
      <c r="K32" s="28">
        <f>K31-K30</f>
        <v>-4.6899999999999977</v>
      </c>
      <c r="L32" s="44">
        <f>L31-L30</f>
        <v>-1.0799999999999983</v>
      </c>
      <c r="M32" s="40">
        <f>M31-M30</f>
        <v>-2.0600000000000023</v>
      </c>
      <c r="N32" s="17">
        <f>COUNTIF(D32:M32,"&gt;=0.00")</f>
        <v>0</v>
      </c>
    </row>
    <row r="33" spans="1:15" ht="14.25" customHeight="1" x14ac:dyDescent="0.2">
      <c r="A33" s="118"/>
      <c r="B33" s="113" t="s">
        <v>30</v>
      </c>
      <c r="C33" s="9" t="s">
        <v>28</v>
      </c>
      <c r="D33" s="47">
        <v>39.909999999999997</v>
      </c>
      <c r="E33" s="48">
        <v>31.79</v>
      </c>
      <c r="F33" s="49">
        <v>50.51</v>
      </c>
      <c r="G33" s="49">
        <v>58.4</v>
      </c>
      <c r="H33" s="48">
        <v>96.74</v>
      </c>
      <c r="I33" s="49">
        <v>358.41</v>
      </c>
      <c r="J33" s="49">
        <v>7.21</v>
      </c>
      <c r="K33" s="48">
        <v>226.94</v>
      </c>
      <c r="L33" s="51">
        <v>25.8</v>
      </c>
      <c r="M33" s="52">
        <v>56.53</v>
      </c>
    </row>
    <row r="34" spans="1:15" ht="14.25" customHeight="1" x14ac:dyDescent="0.2">
      <c r="A34" s="118"/>
      <c r="B34" s="108"/>
      <c r="C34" s="14" t="s">
        <v>27</v>
      </c>
      <c r="D34" s="20">
        <v>38.76</v>
      </c>
      <c r="E34" s="21">
        <v>30.37</v>
      </c>
      <c r="F34" s="21">
        <v>49.5</v>
      </c>
      <c r="G34" s="21">
        <v>57.04</v>
      </c>
      <c r="H34" s="21">
        <v>89.16</v>
      </c>
      <c r="I34" s="21">
        <v>379.03</v>
      </c>
      <c r="J34" s="21">
        <v>7.31</v>
      </c>
      <c r="K34" s="21">
        <v>220.64</v>
      </c>
      <c r="L34" s="22">
        <v>24.45</v>
      </c>
      <c r="M34" s="23">
        <v>52.86</v>
      </c>
    </row>
    <row r="35" spans="1:15" ht="14.25" customHeight="1" thickBot="1" x14ac:dyDescent="0.25">
      <c r="A35" s="118"/>
      <c r="B35" s="109"/>
      <c r="C35" s="7" t="s">
        <v>18</v>
      </c>
      <c r="D35" s="41">
        <f>D34-D33</f>
        <v>-1.1499999999999986</v>
      </c>
      <c r="E35" s="33">
        <f>E34-E33</f>
        <v>-1.4199999999999982</v>
      </c>
      <c r="F35" s="36">
        <f>F34-F33</f>
        <v>-1.009999999999998</v>
      </c>
      <c r="G35" s="34">
        <f>G34-G33</f>
        <v>-1.3599999999999994</v>
      </c>
      <c r="H35" s="34">
        <f>H34-H33</f>
        <v>-7.5799999999999983</v>
      </c>
      <c r="I35" s="34">
        <f>I33-I34</f>
        <v>-20.619999999999948</v>
      </c>
      <c r="J35" s="34">
        <f>J33-J34</f>
        <v>-9.9999999999999645E-2</v>
      </c>
      <c r="K35" s="34">
        <f>K34-K33</f>
        <v>-6.3000000000000114</v>
      </c>
      <c r="L35" s="37">
        <f>L34-L33</f>
        <v>-1.3500000000000014</v>
      </c>
      <c r="M35" s="38">
        <f>M34-M33</f>
        <v>-3.6700000000000017</v>
      </c>
      <c r="N35" s="17">
        <f>COUNTIF(D35:M35,"&gt;=0.00")</f>
        <v>0</v>
      </c>
    </row>
    <row r="36" spans="1:15" ht="14.25" customHeight="1" x14ac:dyDescent="0.2">
      <c r="A36" s="118"/>
      <c r="B36" s="110" t="s">
        <v>31</v>
      </c>
      <c r="C36" s="15" t="s">
        <v>28</v>
      </c>
      <c r="D36" s="56">
        <v>41.85</v>
      </c>
      <c r="E36" s="57">
        <v>32.68</v>
      </c>
      <c r="F36" s="58">
        <v>51.68</v>
      </c>
      <c r="G36" s="58">
        <v>59.22</v>
      </c>
      <c r="H36" s="57">
        <v>95.61</v>
      </c>
      <c r="I36" s="58">
        <v>357.74</v>
      </c>
      <c r="J36" s="58">
        <v>7.12</v>
      </c>
      <c r="K36" s="57">
        <v>230.85</v>
      </c>
      <c r="L36" s="60">
        <v>26.76</v>
      </c>
      <c r="M36" s="61">
        <v>58.69</v>
      </c>
    </row>
    <row r="37" spans="1:15" ht="14.25" customHeight="1" x14ac:dyDescent="0.2">
      <c r="A37" s="118"/>
      <c r="B37" s="111"/>
      <c r="C37" s="14" t="s">
        <v>27</v>
      </c>
      <c r="D37" s="20">
        <v>40.51</v>
      </c>
      <c r="E37" s="21">
        <v>31.17</v>
      </c>
      <c r="F37" s="21">
        <v>51.01</v>
      </c>
      <c r="G37" s="21">
        <v>57.84</v>
      </c>
      <c r="H37" s="21">
        <v>91.05</v>
      </c>
      <c r="I37" s="21">
        <v>377.57</v>
      </c>
      <c r="J37" s="21">
        <v>7.2</v>
      </c>
      <c r="K37" s="21">
        <v>226.74</v>
      </c>
      <c r="L37" s="22">
        <v>25.89</v>
      </c>
      <c r="M37" s="23">
        <v>55.39</v>
      </c>
    </row>
    <row r="38" spans="1:15" ht="14.25" customHeight="1" thickBot="1" x14ac:dyDescent="0.25">
      <c r="A38" s="119"/>
      <c r="B38" s="120"/>
      <c r="C38" s="7" t="s">
        <v>18</v>
      </c>
      <c r="D38" s="32">
        <f>D37-D36</f>
        <v>-1.3400000000000034</v>
      </c>
      <c r="E38" s="42">
        <f>E37-E36</f>
        <v>-1.509999999999998</v>
      </c>
      <c r="F38" s="36">
        <f>F37-F36</f>
        <v>-0.67000000000000171</v>
      </c>
      <c r="G38" s="36">
        <f>G37-G36</f>
        <v>-1.3799999999999955</v>
      </c>
      <c r="H38" s="36">
        <f>H37-H36</f>
        <v>-4.5600000000000023</v>
      </c>
      <c r="I38" s="36">
        <f>I36-I37</f>
        <v>-19.829999999999984</v>
      </c>
      <c r="J38" s="36">
        <f>J36-J37</f>
        <v>-8.0000000000000071E-2</v>
      </c>
      <c r="K38" s="36">
        <f>K37-K36</f>
        <v>-4.1099999999999852</v>
      </c>
      <c r="L38" s="45">
        <f>L37-L36</f>
        <v>-0.87000000000000099</v>
      </c>
      <c r="M38" s="43">
        <f>M37-M36</f>
        <v>-3.2999999999999972</v>
      </c>
      <c r="N38" s="17">
        <f>COUNTIF(D38:M38,"&gt;=0.00")</f>
        <v>0</v>
      </c>
      <c r="O38" s="17">
        <f>SUM(N5:N38)</f>
        <v>3</v>
      </c>
    </row>
    <row r="39" spans="1:15" ht="21.75" customHeight="1" x14ac:dyDescent="0.2">
      <c r="A39" s="114" t="s">
        <v>21</v>
      </c>
      <c r="B39" s="53"/>
      <c r="C39" s="4" t="s">
        <v>19</v>
      </c>
      <c r="D39" s="1" t="s">
        <v>14</v>
      </c>
      <c r="E39" s="2" t="s">
        <v>36</v>
      </c>
      <c r="F39" s="2" t="s">
        <v>37</v>
      </c>
      <c r="G39" s="2" t="s">
        <v>38</v>
      </c>
      <c r="H39" s="2" t="s">
        <v>35</v>
      </c>
      <c r="I39" s="2" t="s">
        <v>24</v>
      </c>
      <c r="J39" s="2" t="s">
        <v>22</v>
      </c>
      <c r="K39" s="2" t="s">
        <v>23</v>
      </c>
      <c r="L39" s="3" t="s">
        <v>33</v>
      </c>
      <c r="M39" s="4" t="s">
        <v>9</v>
      </c>
      <c r="N39" s="106" t="s">
        <v>59</v>
      </c>
    </row>
    <row r="40" spans="1:15" ht="13.5" thickBot="1" x14ac:dyDescent="0.25">
      <c r="A40" s="115"/>
      <c r="B40" s="54" t="s">
        <v>20</v>
      </c>
      <c r="C40" s="55"/>
      <c r="D40" s="5" t="s">
        <v>11</v>
      </c>
      <c r="E40" s="6" t="s">
        <v>15</v>
      </c>
      <c r="F40" s="6" t="s">
        <v>10</v>
      </c>
      <c r="G40" s="6" t="s">
        <v>16</v>
      </c>
      <c r="H40" s="6" t="s">
        <v>15</v>
      </c>
      <c r="I40" s="6" t="s">
        <v>32</v>
      </c>
      <c r="J40" s="6" t="s">
        <v>17</v>
      </c>
      <c r="K40" s="6" t="s">
        <v>10</v>
      </c>
      <c r="L40" s="7" t="s">
        <v>12</v>
      </c>
      <c r="M40" s="8" t="s">
        <v>13</v>
      </c>
      <c r="N40" s="106"/>
    </row>
    <row r="41" spans="1:15" ht="14.25" customHeight="1" x14ac:dyDescent="0.2">
      <c r="A41" s="117" t="s">
        <v>26</v>
      </c>
      <c r="B41" s="116" t="s">
        <v>0</v>
      </c>
      <c r="C41" s="15" t="s">
        <v>28</v>
      </c>
      <c r="D41" s="56">
        <v>8.57</v>
      </c>
      <c r="E41" s="57">
        <v>11.39</v>
      </c>
      <c r="F41" s="58">
        <v>28.57</v>
      </c>
      <c r="G41" s="58">
        <v>26.52</v>
      </c>
      <c r="H41" s="62">
        <v>15.96</v>
      </c>
      <c r="I41" s="18" t="s">
        <v>39</v>
      </c>
      <c r="J41" s="58">
        <v>11.82</v>
      </c>
      <c r="K41" s="57">
        <v>106.93</v>
      </c>
      <c r="L41" s="60">
        <v>5.62</v>
      </c>
      <c r="M41" s="61">
        <v>30.78</v>
      </c>
    </row>
    <row r="42" spans="1:15" ht="14.25" customHeight="1" x14ac:dyDescent="0.2">
      <c r="A42" s="118"/>
      <c r="B42" s="111"/>
      <c r="C42" s="14" t="s">
        <v>27</v>
      </c>
      <c r="D42" s="20">
        <v>8.64</v>
      </c>
      <c r="E42" s="21">
        <v>11.91</v>
      </c>
      <c r="F42" s="21">
        <v>27.67</v>
      </c>
      <c r="G42" s="21">
        <v>25.81</v>
      </c>
      <c r="H42" s="21">
        <v>15.81</v>
      </c>
      <c r="I42" s="19" t="s">
        <v>39</v>
      </c>
      <c r="J42" s="21">
        <v>11.86</v>
      </c>
      <c r="K42" s="21">
        <v>105.27</v>
      </c>
      <c r="L42" s="22">
        <v>5.5</v>
      </c>
      <c r="M42" s="23">
        <v>30.51</v>
      </c>
    </row>
    <row r="43" spans="1:15" ht="14.25" customHeight="1" thickBot="1" x14ac:dyDescent="0.25">
      <c r="A43" s="118"/>
      <c r="B43" s="112"/>
      <c r="C43" s="15" t="s">
        <v>18</v>
      </c>
      <c r="D43" s="25">
        <f>D42-D41</f>
        <v>7.0000000000000284E-2</v>
      </c>
      <c r="E43" s="26">
        <f>E42-E41</f>
        <v>0.51999999999999957</v>
      </c>
      <c r="F43" s="28">
        <f>F42-F41</f>
        <v>-0.89999999999999858</v>
      </c>
      <c r="G43" s="28">
        <f>G42-G41</f>
        <v>-0.71000000000000085</v>
      </c>
      <c r="H43" s="28">
        <f>H42-H41</f>
        <v>-0.15000000000000036</v>
      </c>
      <c r="I43" s="29" t="s">
        <v>40</v>
      </c>
      <c r="J43" s="28">
        <f>J41-J42</f>
        <v>-3.9999999999999147E-2</v>
      </c>
      <c r="K43" s="28">
        <f>K42-K41</f>
        <v>-1.6600000000000108</v>
      </c>
      <c r="L43" s="44">
        <f>L42-L41</f>
        <v>-0.12000000000000011</v>
      </c>
      <c r="M43" s="40">
        <f>M42-M41</f>
        <v>-0.26999999999999957</v>
      </c>
      <c r="N43" s="17">
        <f>COUNTIF(D43:M43,"&gt;=0.00")</f>
        <v>2</v>
      </c>
    </row>
    <row r="44" spans="1:15" ht="14.25" customHeight="1" x14ac:dyDescent="0.2">
      <c r="A44" s="118"/>
      <c r="B44" s="113" t="s">
        <v>1</v>
      </c>
      <c r="C44" s="9" t="s">
        <v>28</v>
      </c>
      <c r="D44" s="47">
        <v>10.23</v>
      </c>
      <c r="E44" s="48">
        <v>14.13</v>
      </c>
      <c r="F44" s="49">
        <v>30.3</v>
      </c>
      <c r="G44" s="49">
        <v>30.56</v>
      </c>
      <c r="H44" s="63">
        <v>22.27</v>
      </c>
      <c r="I44" s="64" t="s">
        <v>39</v>
      </c>
      <c r="J44" s="49">
        <v>10.93</v>
      </c>
      <c r="K44" s="48">
        <v>117.69</v>
      </c>
      <c r="L44" s="51">
        <v>7.38</v>
      </c>
      <c r="M44" s="52">
        <v>38.22</v>
      </c>
    </row>
    <row r="45" spans="1:15" ht="14.25" customHeight="1" x14ac:dyDescent="0.2">
      <c r="A45" s="118"/>
      <c r="B45" s="108"/>
      <c r="C45" s="14" t="s">
        <v>27</v>
      </c>
      <c r="D45" s="20">
        <v>10.15</v>
      </c>
      <c r="E45" s="21">
        <v>14.02</v>
      </c>
      <c r="F45" s="21">
        <v>30.01</v>
      </c>
      <c r="G45" s="21">
        <v>29.73</v>
      </c>
      <c r="H45" s="21">
        <v>22.03</v>
      </c>
      <c r="I45" s="19" t="s">
        <v>39</v>
      </c>
      <c r="J45" s="21">
        <v>11.03</v>
      </c>
      <c r="K45" s="21">
        <v>116.57</v>
      </c>
      <c r="L45" s="22">
        <v>7.27</v>
      </c>
      <c r="M45" s="23">
        <v>37.65</v>
      </c>
    </row>
    <row r="46" spans="1:15" ht="14.25" customHeight="1" thickBot="1" x14ac:dyDescent="0.25">
      <c r="A46" s="118"/>
      <c r="B46" s="109"/>
      <c r="C46" s="7" t="s">
        <v>18</v>
      </c>
      <c r="D46" s="32">
        <f>D45-D44</f>
        <v>-8.0000000000000071E-2</v>
      </c>
      <c r="E46" s="42">
        <f>E45-E44</f>
        <v>-0.11000000000000121</v>
      </c>
      <c r="F46" s="36">
        <f>F45-F44</f>
        <v>-0.28999999999999915</v>
      </c>
      <c r="G46" s="36">
        <f>G45-G44</f>
        <v>-0.82999999999999829</v>
      </c>
      <c r="H46" s="36">
        <f>H45-H44</f>
        <v>-0.23999999999999844</v>
      </c>
      <c r="I46" s="35" t="s">
        <v>41</v>
      </c>
      <c r="J46" s="36">
        <f>J44-J45</f>
        <v>-9.9999999999999645E-2</v>
      </c>
      <c r="K46" s="36">
        <f>K45-K44</f>
        <v>-1.1200000000000045</v>
      </c>
      <c r="L46" s="45">
        <f>L45-L44</f>
        <v>-0.11000000000000032</v>
      </c>
      <c r="M46" s="43">
        <f>M45-M44</f>
        <v>-0.57000000000000028</v>
      </c>
      <c r="N46" s="17">
        <f>COUNTIF(D46:M46,"&gt;=0.00")</f>
        <v>0</v>
      </c>
    </row>
    <row r="47" spans="1:15" ht="14.25" customHeight="1" x14ac:dyDescent="0.2">
      <c r="A47" s="118"/>
      <c r="B47" s="110" t="s">
        <v>2</v>
      </c>
      <c r="C47" s="15" t="s">
        <v>28</v>
      </c>
      <c r="D47" s="56">
        <v>11.84</v>
      </c>
      <c r="E47" s="57">
        <v>15.85</v>
      </c>
      <c r="F47" s="58">
        <v>32.08</v>
      </c>
      <c r="G47" s="58">
        <v>33.58</v>
      </c>
      <c r="H47" s="62">
        <v>29.16</v>
      </c>
      <c r="I47" s="65" t="s">
        <v>39</v>
      </c>
      <c r="J47" s="58">
        <v>10.4</v>
      </c>
      <c r="K47" s="57">
        <v>128.05000000000001</v>
      </c>
      <c r="L47" s="60">
        <v>9.4</v>
      </c>
      <c r="M47" s="61">
        <v>44.5</v>
      </c>
    </row>
    <row r="48" spans="1:15" ht="14.25" customHeight="1" x14ac:dyDescent="0.2">
      <c r="A48" s="118"/>
      <c r="B48" s="111"/>
      <c r="C48" s="14" t="s">
        <v>27</v>
      </c>
      <c r="D48" s="20">
        <v>11.78</v>
      </c>
      <c r="E48" s="21">
        <v>15.77</v>
      </c>
      <c r="F48" s="21">
        <v>32.520000000000003</v>
      </c>
      <c r="G48" s="21">
        <v>33.6</v>
      </c>
      <c r="H48" s="21">
        <v>27.79</v>
      </c>
      <c r="I48" s="19" t="s">
        <v>39</v>
      </c>
      <c r="J48" s="21">
        <v>10.48</v>
      </c>
      <c r="K48" s="21">
        <v>126.35</v>
      </c>
      <c r="L48" s="22">
        <v>9.2799999999999994</v>
      </c>
      <c r="M48" s="23">
        <v>43.94</v>
      </c>
    </row>
    <row r="49" spans="1:14" ht="14.25" customHeight="1" thickBot="1" x14ac:dyDescent="0.25">
      <c r="A49" s="118"/>
      <c r="B49" s="112"/>
      <c r="C49" s="15" t="s">
        <v>18</v>
      </c>
      <c r="D49" s="25">
        <f>D48-D47</f>
        <v>-6.0000000000000497E-2</v>
      </c>
      <c r="E49" s="26">
        <f>E48-E47</f>
        <v>-8.0000000000000071E-2</v>
      </c>
      <c r="F49" s="28">
        <f>F48-F47</f>
        <v>0.44000000000000483</v>
      </c>
      <c r="G49" s="28">
        <f>G48-G47</f>
        <v>2.0000000000003126E-2</v>
      </c>
      <c r="H49" s="28">
        <f>H48-H47</f>
        <v>-1.370000000000001</v>
      </c>
      <c r="I49" s="29" t="s">
        <v>43</v>
      </c>
      <c r="J49" s="28">
        <f>J47-J48</f>
        <v>-8.0000000000000071E-2</v>
      </c>
      <c r="K49" s="28">
        <f>K48-K47</f>
        <v>-1.7000000000000171</v>
      </c>
      <c r="L49" s="44">
        <f>L48-L47</f>
        <v>-0.12000000000000099</v>
      </c>
      <c r="M49" s="40">
        <f>M48-M47</f>
        <v>-0.56000000000000227</v>
      </c>
      <c r="N49" s="17">
        <f>COUNTIF(D49:M49,"&gt;=0.00")</f>
        <v>2</v>
      </c>
    </row>
    <row r="50" spans="1:14" ht="14.25" customHeight="1" x14ac:dyDescent="0.2">
      <c r="A50" s="118"/>
      <c r="B50" s="113" t="s">
        <v>3</v>
      </c>
      <c r="C50" s="9" t="s">
        <v>28</v>
      </c>
      <c r="D50" s="47">
        <v>13.87</v>
      </c>
      <c r="E50" s="48">
        <v>17.64</v>
      </c>
      <c r="F50" s="49">
        <v>34.82</v>
      </c>
      <c r="G50" s="49">
        <v>37.909999999999997</v>
      </c>
      <c r="H50" s="63">
        <v>37.090000000000003</v>
      </c>
      <c r="I50" s="64" t="s">
        <v>39</v>
      </c>
      <c r="J50" s="49">
        <v>9.91</v>
      </c>
      <c r="K50" s="48">
        <v>137.88999999999999</v>
      </c>
      <c r="L50" s="51">
        <v>11.63</v>
      </c>
      <c r="M50" s="52">
        <v>51.28</v>
      </c>
    </row>
    <row r="51" spans="1:14" ht="14.25" customHeight="1" x14ac:dyDescent="0.2">
      <c r="A51" s="118"/>
      <c r="B51" s="108"/>
      <c r="C51" s="14" t="s">
        <v>27</v>
      </c>
      <c r="D51" s="20">
        <v>13.7</v>
      </c>
      <c r="E51" s="21">
        <v>17.45</v>
      </c>
      <c r="F51" s="21">
        <v>35.32</v>
      </c>
      <c r="G51" s="21">
        <v>36.950000000000003</v>
      </c>
      <c r="H51" s="21">
        <v>34.76</v>
      </c>
      <c r="I51" s="19" t="s">
        <v>39</v>
      </c>
      <c r="J51" s="21">
        <v>9.98</v>
      </c>
      <c r="K51" s="21">
        <v>136.24</v>
      </c>
      <c r="L51" s="22">
        <v>11.46</v>
      </c>
      <c r="M51" s="46">
        <v>50.13</v>
      </c>
    </row>
    <row r="52" spans="1:14" ht="14.25" customHeight="1" thickBot="1" x14ac:dyDescent="0.25">
      <c r="A52" s="118"/>
      <c r="B52" s="109"/>
      <c r="C52" s="7" t="s">
        <v>18</v>
      </c>
      <c r="D52" s="32">
        <f>D51-D50</f>
        <v>-0.16999999999999993</v>
      </c>
      <c r="E52" s="42">
        <f>E51-E50</f>
        <v>-0.19000000000000128</v>
      </c>
      <c r="F52" s="36">
        <f>F51-F50</f>
        <v>0.5</v>
      </c>
      <c r="G52" s="36">
        <f>G51-G50</f>
        <v>-0.95999999999999375</v>
      </c>
      <c r="H52" s="36">
        <f>H51-H50</f>
        <v>-2.3300000000000054</v>
      </c>
      <c r="I52" s="35" t="s">
        <v>40</v>
      </c>
      <c r="J52" s="36">
        <f>J50-J51</f>
        <v>-7.0000000000000284E-2</v>
      </c>
      <c r="K52" s="36">
        <f>K51-K50</f>
        <v>-1.6499999999999773</v>
      </c>
      <c r="L52" s="45">
        <f>L51-L50</f>
        <v>-0.16999999999999993</v>
      </c>
      <c r="M52" s="43">
        <f>M51-M50</f>
        <v>-1.1499999999999986</v>
      </c>
      <c r="N52" s="17">
        <f>COUNTIF(D52:M52,"&gt;=0.00")</f>
        <v>1</v>
      </c>
    </row>
    <row r="53" spans="1:14" ht="14.25" customHeight="1" x14ac:dyDescent="0.2">
      <c r="A53" s="118"/>
      <c r="B53" s="113" t="s">
        <v>4</v>
      </c>
      <c r="C53" s="9" t="s">
        <v>28</v>
      </c>
      <c r="D53" s="47">
        <v>15.91</v>
      </c>
      <c r="E53" s="48">
        <v>19.190000000000001</v>
      </c>
      <c r="F53" s="49">
        <v>37.4</v>
      </c>
      <c r="G53" s="49">
        <v>41.51</v>
      </c>
      <c r="H53" s="63">
        <v>44.14</v>
      </c>
      <c r="I53" s="64" t="s">
        <v>39</v>
      </c>
      <c r="J53" s="49">
        <v>9.52</v>
      </c>
      <c r="K53" s="48">
        <v>147.4</v>
      </c>
      <c r="L53" s="51">
        <v>13.6</v>
      </c>
      <c r="M53" s="52">
        <v>56.69</v>
      </c>
    </row>
    <row r="54" spans="1:14" ht="14.25" customHeight="1" x14ac:dyDescent="0.2">
      <c r="A54" s="118"/>
      <c r="B54" s="108"/>
      <c r="C54" s="14" t="s">
        <v>27</v>
      </c>
      <c r="D54" s="20">
        <v>16.05</v>
      </c>
      <c r="E54" s="21">
        <v>19.2</v>
      </c>
      <c r="F54" s="21">
        <v>37.58</v>
      </c>
      <c r="G54" s="21">
        <v>40.840000000000003</v>
      </c>
      <c r="H54" s="21">
        <v>41.78</v>
      </c>
      <c r="I54" s="19" t="s">
        <v>39</v>
      </c>
      <c r="J54" s="21">
        <v>9.58</v>
      </c>
      <c r="K54" s="21">
        <v>146.16999999999999</v>
      </c>
      <c r="L54" s="22">
        <v>13.65</v>
      </c>
      <c r="M54" s="23">
        <v>56.11</v>
      </c>
    </row>
    <row r="55" spans="1:14" ht="14.25" customHeight="1" thickBot="1" x14ac:dyDescent="0.25">
      <c r="A55" s="118"/>
      <c r="B55" s="109"/>
      <c r="C55" s="7" t="s">
        <v>18</v>
      </c>
      <c r="D55" s="32">
        <f>D54-D53</f>
        <v>0.14000000000000057</v>
      </c>
      <c r="E55" s="42">
        <f>E54-E53</f>
        <v>9.9999999999980105E-3</v>
      </c>
      <c r="F55" s="36">
        <f>F54-F53</f>
        <v>0.17999999999999972</v>
      </c>
      <c r="G55" s="36">
        <f>G54-G53</f>
        <v>-0.6699999999999946</v>
      </c>
      <c r="H55" s="36">
        <f>H54-H53</f>
        <v>-2.3599999999999994</v>
      </c>
      <c r="I55" s="35" t="s">
        <v>40</v>
      </c>
      <c r="J55" s="36">
        <f>J53-J54</f>
        <v>-6.0000000000000497E-2</v>
      </c>
      <c r="K55" s="36">
        <f>K54-K53</f>
        <v>-1.2300000000000182</v>
      </c>
      <c r="L55" s="45">
        <f>L54-L53</f>
        <v>5.0000000000000711E-2</v>
      </c>
      <c r="M55" s="43">
        <f>M54-M53</f>
        <v>-0.57999999999999829</v>
      </c>
      <c r="N55" s="17">
        <f>COUNTIF(D55:M55,"&gt;=0.00")</f>
        <v>4</v>
      </c>
    </row>
    <row r="56" spans="1:14" ht="14.25" customHeight="1" x14ac:dyDescent="0.2">
      <c r="A56" s="118"/>
      <c r="B56" s="107" t="s">
        <v>5</v>
      </c>
      <c r="C56" s="15" t="s">
        <v>28</v>
      </c>
      <c r="D56" s="56">
        <v>19.23</v>
      </c>
      <c r="E56" s="57">
        <v>20.84</v>
      </c>
      <c r="F56" s="58">
        <v>41.02</v>
      </c>
      <c r="G56" s="58">
        <v>44.19</v>
      </c>
      <c r="H56" s="62">
        <v>51.56</v>
      </c>
      <c r="I56" s="65" t="s">
        <v>39</v>
      </c>
      <c r="J56" s="58">
        <v>9.15</v>
      </c>
      <c r="K56" s="57">
        <v>156.01</v>
      </c>
      <c r="L56" s="60">
        <v>16.38</v>
      </c>
      <c r="M56" s="61">
        <v>62.72</v>
      </c>
    </row>
    <row r="57" spans="1:14" ht="14.25" customHeight="1" x14ac:dyDescent="0.2">
      <c r="A57" s="118"/>
      <c r="B57" s="108"/>
      <c r="C57" s="14" t="s">
        <v>27</v>
      </c>
      <c r="D57" s="20">
        <v>19</v>
      </c>
      <c r="E57" s="21">
        <v>20.329999999999998</v>
      </c>
      <c r="F57" s="21">
        <v>40.53</v>
      </c>
      <c r="G57" s="21">
        <v>43.66</v>
      </c>
      <c r="H57" s="21">
        <v>47.53</v>
      </c>
      <c r="I57" s="19" t="s">
        <v>39</v>
      </c>
      <c r="J57" s="21">
        <v>9.19</v>
      </c>
      <c r="K57" s="21">
        <v>154.27000000000001</v>
      </c>
      <c r="L57" s="22">
        <v>15.63</v>
      </c>
      <c r="M57" s="23">
        <v>61.29</v>
      </c>
    </row>
    <row r="58" spans="1:14" ht="14.25" customHeight="1" thickBot="1" x14ac:dyDescent="0.25">
      <c r="A58" s="118"/>
      <c r="B58" s="109"/>
      <c r="C58" s="7" t="s">
        <v>18</v>
      </c>
      <c r="D58" s="32">
        <f>D57-D56</f>
        <v>-0.23000000000000043</v>
      </c>
      <c r="E58" s="42">
        <f>E57-E56</f>
        <v>-0.51000000000000156</v>
      </c>
      <c r="F58" s="36">
        <f>F57-F56</f>
        <v>-0.49000000000000199</v>
      </c>
      <c r="G58" s="36">
        <f>G57-G56</f>
        <v>-0.53000000000000114</v>
      </c>
      <c r="H58" s="36">
        <f>H57-H56</f>
        <v>-4.0300000000000011</v>
      </c>
      <c r="I58" s="35" t="s">
        <v>43</v>
      </c>
      <c r="J58" s="36">
        <f>J56-J57</f>
        <v>-3.9999999999999147E-2</v>
      </c>
      <c r="K58" s="36">
        <f>K57-K56</f>
        <v>-1.7399999999999807</v>
      </c>
      <c r="L58" s="45">
        <f>L57-L56</f>
        <v>-0.74999999999999822</v>
      </c>
      <c r="M58" s="43">
        <f>M57-M56</f>
        <v>-1.4299999999999997</v>
      </c>
      <c r="N58" s="17">
        <f>COUNTIF(D58:M58,"&gt;=0.00")</f>
        <v>0</v>
      </c>
    </row>
    <row r="59" spans="1:14" ht="14.25" customHeight="1" x14ac:dyDescent="0.2">
      <c r="A59" s="118"/>
      <c r="B59" s="110" t="s">
        <v>6</v>
      </c>
      <c r="C59" s="15" t="s">
        <v>28</v>
      </c>
      <c r="D59" s="56">
        <v>21.98</v>
      </c>
      <c r="E59" s="57">
        <v>21.9</v>
      </c>
      <c r="F59" s="58">
        <v>43.88</v>
      </c>
      <c r="G59" s="58">
        <v>46.85</v>
      </c>
      <c r="H59" s="62">
        <v>56.33</v>
      </c>
      <c r="I59" s="58">
        <v>288.81</v>
      </c>
      <c r="J59" s="58">
        <v>8.9</v>
      </c>
      <c r="K59" s="57">
        <v>169.26</v>
      </c>
      <c r="L59" s="60">
        <v>12.33</v>
      </c>
      <c r="M59" s="61">
        <v>47.42</v>
      </c>
    </row>
    <row r="60" spans="1:14" ht="14.25" customHeight="1" x14ac:dyDescent="0.2">
      <c r="A60" s="118"/>
      <c r="B60" s="111"/>
      <c r="C60" s="14" t="s">
        <v>27</v>
      </c>
      <c r="D60" s="20">
        <v>21.74</v>
      </c>
      <c r="E60" s="21">
        <v>21.36</v>
      </c>
      <c r="F60" s="21">
        <v>44.69</v>
      </c>
      <c r="G60" s="21">
        <v>45.49</v>
      </c>
      <c r="H60" s="21">
        <v>50.66</v>
      </c>
      <c r="I60" s="21">
        <v>300.63</v>
      </c>
      <c r="J60" s="21">
        <v>9.0500000000000007</v>
      </c>
      <c r="K60" s="21">
        <v>166.05</v>
      </c>
      <c r="L60" s="22">
        <v>11.13</v>
      </c>
      <c r="M60" s="23">
        <v>44.71</v>
      </c>
    </row>
    <row r="61" spans="1:14" ht="14.25" customHeight="1" thickBot="1" x14ac:dyDescent="0.25">
      <c r="A61" s="118"/>
      <c r="B61" s="112"/>
      <c r="C61" s="15" t="s">
        <v>18</v>
      </c>
      <c r="D61" s="25">
        <f>D60-D59</f>
        <v>-0.24000000000000199</v>
      </c>
      <c r="E61" s="26">
        <f>E60-E59</f>
        <v>-0.53999999999999915</v>
      </c>
      <c r="F61" s="28">
        <f>F60-F59</f>
        <v>0.80999999999999517</v>
      </c>
      <c r="G61" s="28">
        <f>G60-G59</f>
        <v>-1.3599999999999994</v>
      </c>
      <c r="H61" s="28">
        <f>H60-H59</f>
        <v>-5.6700000000000017</v>
      </c>
      <c r="I61" s="28">
        <f>I59-I60</f>
        <v>-11.819999999999993</v>
      </c>
      <c r="J61" s="28">
        <f>J59-J60</f>
        <v>-0.15000000000000036</v>
      </c>
      <c r="K61" s="28">
        <f>K60-K59</f>
        <v>-3.2099999999999795</v>
      </c>
      <c r="L61" s="44">
        <f>L60-L59</f>
        <v>-1.1999999999999993</v>
      </c>
      <c r="M61" s="40">
        <f>M60-M59</f>
        <v>-2.7100000000000009</v>
      </c>
      <c r="N61" s="17">
        <f>COUNTIF(D61:M61,"&gt;=0.00")</f>
        <v>1</v>
      </c>
    </row>
    <row r="62" spans="1:14" ht="14.25" customHeight="1" x14ac:dyDescent="0.2">
      <c r="A62" s="118"/>
      <c r="B62" s="113" t="s">
        <v>7</v>
      </c>
      <c r="C62" s="9" t="s">
        <v>28</v>
      </c>
      <c r="D62" s="47">
        <v>24.24</v>
      </c>
      <c r="E62" s="48">
        <v>24.43</v>
      </c>
      <c r="F62" s="49">
        <v>46.78</v>
      </c>
      <c r="G62" s="49">
        <v>48.96</v>
      </c>
      <c r="H62" s="63">
        <v>62.32</v>
      </c>
      <c r="I62" s="49">
        <v>275.20999999999998</v>
      </c>
      <c r="J62" s="49">
        <v>8.6199999999999992</v>
      </c>
      <c r="K62" s="48">
        <v>175.19</v>
      </c>
      <c r="L62" s="51">
        <v>13.79</v>
      </c>
      <c r="M62" s="52">
        <v>53.45</v>
      </c>
    </row>
    <row r="63" spans="1:14" ht="14.25" customHeight="1" x14ac:dyDescent="0.2">
      <c r="A63" s="118"/>
      <c r="B63" s="108"/>
      <c r="C63" s="14" t="s">
        <v>27</v>
      </c>
      <c r="D63" s="20">
        <v>24.27</v>
      </c>
      <c r="E63" s="21">
        <v>24.01</v>
      </c>
      <c r="F63" s="21">
        <v>47.39</v>
      </c>
      <c r="G63" s="21">
        <v>47.28</v>
      </c>
      <c r="H63" s="21">
        <v>58.82</v>
      </c>
      <c r="I63" s="21">
        <v>286.49</v>
      </c>
      <c r="J63" s="21">
        <v>8.73</v>
      </c>
      <c r="K63" s="21">
        <v>172.49</v>
      </c>
      <c r="L63" s="22">
        <v>12.66</v>
      </c>
      <c r="M63" s="23">
        <v>50.88</v>
      </c>
    </row>
    <row r="64" spans="1:14" ht="14.25" customHeight="1" thickBot="1" x14ac:dyDescent="0.25">
      <c r="A64" s="118"/>
      <c r="B64" s="109"/>
      <c r="C64" s="7" t="s">
        <v>18</v>
      </c>
      <c r="D64" s="32">
        <f>D63-D62</f>
        <v>3.0000000000001137E-2</v>
      </c>
      <c r="E64" s="42">
        <f>E63-E62</f>
        <v>-0.41999999999999815</v>
      </c>
      <c r="F64" s="36">
        <f>F63-F62</f>
        <v>0.60999999999999943</v>
      </c>
      <c r="G64" s="36">
        <f>G63-G62</f>
        <v>-1.6799999999999997</v>
      </c>
      <c r="H64" s="36">
        <f>H63-H62</f>
        <v>-3.5</v>
      </c>
      <c r="I64" s="36">
        <f>I62-I63</f>
        <v>-11.28000000000003</v>
      </c>
      <c r="J64" s="36">
        <f>J62-J63</f>
        <v>-0.11000000000000121</v>
      </c>
      <c r="K64" s="36">
        <f>K63-K62</f>
        <v>-2.6999999999999886</v>
      </c>
      <c r="L64" s="45">
        <f>L63-L62</f>
        <v>-1.129999999999999</v>
      </c>
      <c r="M64" s="43">
        <f>M63-M62</f>
        <v>-2.5700000000000003</v>
      </c>
      <c r="N64" s="17">
        <f>COUNTIF(D64:M64,"&gt;=0.00")</f>
        <v>2</v>
      </c>
    </row>
    <row r="65" spans="1:15" ht="14.25" customHeight="1" x14ac:dyDescent="0.2">
      <c r="A65" s="118"/>
      <c r="B65" s="107" t="s">
        <v>8</v>
      </c>
      <c r="C65" s="15" t="s">
        <v>28</v>
      </c>
      <c r="D65" s="56">
        <v>25.61</v>
      </c>
      <c r="E65" s="57">
        <v>25.2</v>
      </c>
      <c r="F65" s="58">
        <v>49.81</v>
      </c>
      <c r="G65" s="58">
        <v>49.38</v>
      </c>
      <c r="H65" s="62">
        <v>62.12</v>
      </c>
      <c r="I65" s="58">
        <v>280.85000000000002</v>
      </c>
      <c r="J65" s="58">
        <v>8.56</v>
      </c>
      <c r="K65" s="57">
        <v>178.62</v>
      </c>
      <c r="L65" s="60">
        <v>14.57</v>
      </c>
      <c r="M65" s="61">
        <v>55.83</v>
      </c>
    </row>
    <row r="66" spans="1:15" ht="14.25" customHeight="1" x14ac:dyDescent="0.2">
      <c r="A66" s="118"/>
      <c r="B66" s="108"/>
      <c r="C66" s="14" t="s">
        <v>27</v>
      </c>
      <c r="D66" s="20">
        <v>25.7</v>
      </c>
      <c r="E66" s="21">
        <v>25.02</v>
      </c>
      <c r="F66" s="21">
        <v>50.02</v>
      </c>
      <c r="G66" s="21">
        <v>48.55</v>
      </c>
      <c r="H66" s="21">
        <v>60</v>
      </c>
      <c r="I66" s="21">
        <v>286.39999999999998</v>
      </c>
      <c r="J66" s="21">
        <v>8.64</v>
      </c>
      <c r="K66" s="21">
        <v>176.18</v>
      </c>
      <c r="L66" s="22">
        <v>13.6</v>
      </c>
      <c r="M66" s="23">
        <v>53.97</v>
      </c>
    </row>
    <row r="67" spans="1:15" ht="14.25" customHeight="1" thickBot="1" x14ac:dyDescent="0.25">
      <c r="A67" s="118"/>
      <c r="B67" s="109"/>
      <c r="C67" s="7" t="s">
        <v>18</v>
      </c>
      <c r="D67" s="32">
        <f>D66-D65</f>
        <v>8.9999999999999858E-2</v>
      </c>
      <c r="E67" s="42">
        <f>E66-E65</f>
        <v>-0.17999999999999972</v>
      </c>
      <c r="F67" s="36">
        <f>F66-F65</f>
        <v>0.21000000000000085</v>
      </c>
      <c r="G67" s="36">
        <f>G66-G65</f>
        <v>-0.8300000000000054</v>
      </c>
      <c r="H67" s="36">
        <f>H66-H65</f>
        <v>-2.1199999999999974</v>
      </c>
      <c r="I67" s="36">
        <f>I65-I66</f>
        <v>-5.5499999999999545</v>
      </c>
      <c r="J67" s="36">
        <f>J65-J66</f>
        <v>-8.0000000000000071E-2</v>
      </c>
      <c r="K67" s="36">
        <f>K66-K65</f>
        <v>-2.4399999999999977</v>
      </c>
      <c r="L67" s="45">
        <f>L66-L65</f>
        <v>-0.97000000000000064</v>
      </c>
      <c r="M67" s="43">
        <f>M66-M65</f>
        <v>-1.8599999999999994</v>
      </c>
      <c r="N67" s="17">
        <f>COUNTIF(D67:M67,"&gt;=0.00")</f>
        <v>2</v>
      </c>
    </row>
    <row r="68" spans="1:15" ht="14.25" customHeight="1" x14ac:dyDescent="0.2">
      <c r="A68" s="118"/>
      <c r="B68" s="110" t="s">
        <v>29</v>
      </c>
      <c r="C68" s="15" t="s">
        <v>28</v>
      </c>
      <c r="D68" s="56">
        <v>25.68</v>
      </c>
      <c r="E68" s="57">
        <v>23.94</v>
      </c>
      <c r="F68" s="58">
        <v>48.13</v>
      </c>
      <c r="G68" s="58">
        <v>48.78</v>
      </c>
      <c r="H68" s="62">
        <v>53.3</v>
      </c>
      <c r="I68" s="58">
        <v>298.13</v>
      </c>
      <c r="J68" s="58">
        <v>8.8000000000000007</v>
      </c>
      <c r="K68" s="57">
        <v>174.29</v>
      </c>
      <c r="L68" s="60">
        <v>13.79</v>
      </c>
      <c r="M68" s="61">
        <v>52.1</v>
      </c>
    </row>
    <row r="69" spans="1:15" ht="14.25" customHeight="1" x14ac:dyDescent="0.2">
      <c r="A69" s="118"/>
      <c r="B69" s="111"/>
      <c r="C69" s="14" t="s">
        <v>27</v>
      </c>
      <c r="D69" s="20">
        <v>25.78</v>
      </c>
      <c r="E69" s="21">
        <v>24.03</v>
      </c>
      <c r="F69" s="21">
        <v>49.97</v>
      </c>
      <c r="G69" s="21">
        <v>49.09</v>
      </c>
      <c r="H69" s="21">
        <v>52.82</v>
      </c>
      <c r="I69" s="21">
        <v>297.27999999999997</v>
      </c>
      <c r="J69" s="21">
        <v>8.7200000000000006</v>
      </c>
      <c r="K69" s="21">
        <v>173.37</v>
      </c>
      <c r="L69" s="22">
        <v>13.52</v>
      </c>
      <c r="M69" s="23">
        <v>52.63</v>
      </c>
    </row>
    <row r="70" spans="1:15" ht="14.25" customHeight="1" thickBot="1" x14ac:dyDescent="0.25">
      <c r="A70" s="118"/>
      <c r="B70" s="112"/>
      <c r="C70" s="15" t="s">
        <v>18</v>
      </c>
      <c r="D70" s="25">
        <f>D69-D68</f>
        <v>0.10000000000000142</v>
      </c>
      <c r="E70" s="26">
        <f>E69-E68</f>
        <v>8.9999999999999858E-2</v>
      </c>
      <c r="F70" s="28">
        <f>F69-F68</f>
        <v>1.8399999999999963</v>
      </c>
      <c r="G70" s="28">
        <f>G69-G68</f>
        <v>0.31000000000000227</v>
      </c>
      <c r="H70" s="28">
        <f>H69-H68</f>
        <v>-0.47999999999999687</v>
      </c>
      <c r="I70" s="28">
        <f>I68-I69</f>
        <v>0.85000000000002274</v>
      </c>
      <c r="J70" s="28">
        <f>J68-J69</f>
        <v>8.0000000000000071E-2</v>
      </c>
      <c r="K70" s="28">
        <f>K69-K68</f>
        <v>-0.91999999999998749</v>
      </c>
      <c r="L70" s="44">
        <f>L69-L68</f>
        <v>-0.26999999999999957</v>
      </c>
      <c r="M70" s="40">
        <f>M69-M68</f>
        <v>0.53000000000000114</v>
      </c>
      <c r="N70" s="17">
        <f>COUNTIF(D70:M70,"&gt;=0.00")</f>
        <v>7</v>
      </c>
    </row>
    <row r="71" spans="1:15" ht="14.25" customHeight="1" x14ac:dyDescent="0.2">
      <c r="A71" s="118"/>
      <c r="B71" s="113" t="s">
        <v>30</v>
      </c>
      <c r="C71" s="9" t="s">
        <v>28</v>
      </c>
      <c r="D71" s="47">
        <v>27.16</v>
      </c>
      <c r="E71" s="48">
        <v>24.98</v>
      </c>
      <c r="F71" s="49">
        <v>49.34</v>
      </c>
      <c r="G71" s="49">
        <v>49.55</v>
      </c>
      <c r="H71" s="63">
        <v>55.55</v>
      </c>
      <c r="I71" s="49">
        <v>289.86</v>
      </c>
      <c r="J71" s="49">
        <v>8.7200000000000006</v>
      </c>
      <c r="K71" s="48">
        <v>174.51</v>
      </c>
      <c r="L71" s="51">
        <v>14.81</v>
      </c>
      <c r="M71" s="52">
        <v>54.39</v>
      </c>
    </row>
    <row r="72" spans="1:15" ht="14.25" customHeight="1" x14ac:dyDescent="0.2">
      <c r="A72" s="118"/>
      <c r="B72" s="108"/>
      <c r="C72" s="14" t="s">
        <v>27</v>
      </c>
      <c r="D72" s="20">
        <v>26.24</v>
      </c>
      <c r="E72" s="21">
        <v>24.49</v>
      </c>
      <c r="F72" s="21">
        <v>50.32</v>
      </c>
      <c r="G72" s="21">
        <v>48.81</v>
      </c>
      <c r="H72" s="21">
        <v>52.76</v>
      </c>
      <c r="I72" s="21">
        <v>301.41000000000003</v>
      </c>
      <c r="J72" s="21">
        <v>8.7899999999999991</v>
      </c>
      <c r="K72" s="21">
        <v>172.91</v>
      </c>
      <c r="L72" s="22">
        <v>13.73</v>
      </c>
      <c r="M72" s="23">
        <v>52.75</v>
      </c>
    </row>
    <row r="73" spans="1:15" ht="14.25" customHeight="1" thickBot="1" x14ac:dyDescent="0.25">
      <c r="A73" s="118"/>
      <c r="B73" s="109"/>
      <c r="C73" s="7" t="s">
        <v>18</v>
      </c>
      <c r="D73" s="32">
        <f>D72-D71</f>
        <v>-0.92000000000000171</v>
      </c>
      <c r="E73" s="42">
        <f>E72-E71</f>
        <v>-0.49000000000000199</v>
      </c>
      <c r="F73" s="36">
        <f>F72-F71</f>
        <v>0.97999999999999687</v>
      </c>
      <c r="G73" s="36">
        <f>G72-G71</f>
        <v>-0.73999999999999488</v>
      </c>
      <c r="H73" s="36">
        <f>H72-H71</f>
        <v>-2.7899999999999991</v>
      </c>
      <c r="I73" s="36">
        <f>I71-I72</f>
        <v>-11.550000000000011</v>
      </c>
      <c r="J73" s="36">
        <f>J71-J72</f>
        <v>-6.9999999999998508E-2</v>
      </c>
      <c r="K73" s="36">
        <f>K72-K71</f>
        <v>-1.5999999999999943</v>
      </c>
      <c r="L73" s="45">
        <f>L72-L71</f>
        <v>-1.08</v>
      </c>
      <c r="M73" s="43">
        <f>M72-M71</f>
        <v>-1.6400000000000006</v>
      </c>
      <c r="N73" s="17">
        <f>COUNTIF(D73:M73,"&gt;=0.00")</f>
        <v>1</v>
      </c>
    </row>
    <row r="74" spans="1:15" ht="14.25" customHeight="1" x14ac:dyDescent="0.2">
      <c r="A74" s="118"/>
      <c r="B74" s="110" t="s">
        <v>31</v>
      </c>
      <c r="C74" s="15" t="s">
        <v>28</v>
      </c>
      <c r="D74" s="56">
        <v>26.91</v>
      </c>
      <c r="E74" s="57">
        <v>25.55</v>
      </c>
      <c r="F74" s="58">
        <v>50.67</v>
      </c>
      <c r="G74" s="58">
        <v>49.55</v>
      </c>
      <c r="H74" s="62">
        <v>55.7</v>
      </c>
      <c r="I74" s="58">
        <v>291.92</v>
      </c>
      <c r="J74" s="58">
        <v>8.76</v>
      </c>
      <c r="K74" s="57">
        <v>175.89</v>
      </c>
      <c r="L74" s="60">
        <v>15.09</v>
      </c>
      <c r="M74" s="61">
        <v>54.93</v>
      </c>
    </row>
    <row r="75" spans="1:15" ht="14.25" customHeight="1" x14ac:dyDescent="0.2">
      <c r="A75" s="118"/>
      <c r="B75" s="111"/>
      <c r="C75" s="14" t="s">
        <v>27</v>
      </c>
      <c r="D75" s="20">
        <v>26.72</v>
      </c>
      <c r="E75" s="21">
        <v>24.82</v>
      </c>
      <c r="F75" s="21">
        <v>51.86</v>
      </c>
      <c r="G75" s="21">
        <v>48.88</v>
      </c>
      <c r="H75" s="21">
        <v>51.83</v>
      </c>
      <c r="I75" s="21">
        <v>303.08</v>
      </c>
      <c r="J75" s="21">
        <v>8.75</v>
      </c>
      <c r="K75" s="21">
        <v>174.53</v>
      </c>
      <c r="L75" s="22">
        <v>14.23</v>
      </c>
      <c r="M75" s="23">
        <v>53.99</v>
      </c>
    </row>
    <row r="76" spans="1:15" ht="14.25" customHeight="1" thickBot="1" x14ac:dyDescent="0.25">
      <c r="A76" s="119"/>
      <c r="B76" s="120"/>
      <c r="C76" s="7" t="s">
        <v>18</v>
      </c>
      <c r="D76" s="32">
        <f>D75-D74</f>
        <v>-0.19000000000000128</v>
      </c>
      <c r="E76" s="42">
        <f>E75-E74</f>
        <v>-0.73000000000000043</v>
      </c>
      <c r="F76" s="36">
        <f>F75-F74</f>
        <v>1.1899999999999977</v>
      </c>
      <c r="G76" s="36">
        <f>G75-G74</f>
        <v>-0.6699999999999946</v>
      </c>
      <c r="H76" s="36">
        <f>H75-H74</f>
        <v>-3.8700000000000045</v>
      </c>
      <c r="I76" s="36">
        <f>I74-I75</f>
        <v>-11.159999999999968</v>
      </c>
      <c r="J76" s="36">
        <f>J74-J75</f>
        <v>9.9999999999997868E-3</v>
      </c>
      <c r="K76" s="36">
        <f>K75-K74</f>
        <v>-1.3599999999999852</v>
      </c>
      <c r="L76" s="45">
        <f>L75-L74</f>
        <v>-0.85999999999999943</v>
      </c>
      <c r="M76" s="43">
        <f>M75-M74</f>
        <v>-0.93999999999999773</v>
      </c>
      <c r="N76" s="17">
        <f>COUNTIF(D76:M76,"&gt;=0.00")</f>
        <v>2</v>
      </c>
      <c r="O76" s="17">
        <f>SUM(N43:N76)</f>
        <v>24</v>
      </c>
    </row>
  </sheetData>
  <mergeCells count="30">
    <mergeCell ref="B68:B70"/>
    <mergeCell ref="B71:B73"/>
    <mergeCell ref="B74:B76"/>
    <mergeCell ref="B24:B26"/>
    <mergeCell ref="B62:B64"/>
    <mergeCell ref="B65:B67"/>
    <mergeCell ref="B53:B55"/>
    <mergeCell ref="B56:B58"/>
    <mergeCell ref="A1:A2"/>
    <mergeCell ref="B3:B5"/>
    <mergeCell ref="B6:B8"/>
    <mergeCell ref="B9:B11"/>
    <mergeCell ref="B12:B14"/>
    <mergeCell ref="A41:A76"/>
    <mergeCell ref="B36:B38"/>
    <mergeCell ref="A3:A38"/>
    <mergeCell ref="B15:B17"/>
    <mergeCell ref="A39:A40"/>
    <mergeCell ref="B18:B20"/>
    <mergeCell ref="B33:B35"/>
    <mergeCell ref="N1:N2"/>
    <mergeCell ref="N39:N40"/>
    <mergeCell ref="B27:B29"/>
    <mergeCell ref="B30:B32"/>
    <mergeCell ref="B59:B61"/>
    <mergeCell ref="B50:B52"/>
    <mergeCell ref="B41:B43"/>
    <mergeCell ref="B44:B46"/>
    <mergeCell ref="B47:B49"/>
    <mergeCell ref="B21:B23"/>
  </mergeCells>
  <phoneticPr fontId="2"/>
  <conditionalFormatting sqref="D5:H5">
    <cfRule type="cellIs" dxfId="2" priority="3" operator="greaterThanOrEqual">
      <formula>0</formula>
    </cfRule>
  </conditionalFormatting>
  <conditionalFormatting sqref="J5:M5">
    <cfRule type="cellIs" dxfId="1" priority="2" operator="greaterThanOrEqual">
      <formula>0</formula>
    </cfRule>
  </conditionalFormatting>
  <conditionalFormatting sqref="D8:H8 J8:M8 D11:H11 J11:M11 D14:H14 J14:M14 D17:H17 J17:M17 D20:H20 J20:M20 D23:M23 D26:M26 D29:M29 D32:M32 D35:M35 D38:M38 D43:H43 J43:M43 D46:H46 J46:M46 D49:H49 J49:M49 D52:H52 J52:M52 D55:H55 J55:M55 D58:H58 J58:M58 D61:M61 D64:M64 D67:M67 D70:M70 D73:M73 D76:M76">
    <cfRule type="cellIs" dxfId="0" priority="1" operator="greaterThanOrEqual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headerFooter>
    <oddHeader>&amp;C&amp;"ＭＳ Ｐゴシック,太字"&amp;16令和元年度新体力テスト結果　全国・群馬比較</oddHeader>
  </headerFooter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"/>
  <sheetViews>
    <sheetView zoomScale="80" zoomScaleNormal="80" workbookViewId="0">
      <selection activeCell="G59" sqref="G59"/>
    </sheetView>
  </sheetViews>
  <sheetFormatPr defaultColWidth="9" defaultRowHeight="13" x14ac:dyDescent="0.2"/>
  <cols>
    <col min="1" max="1" width="5" style="69" customWidth="1"/>
    <col min="2" max="2" width="8.36328125" style="88" customWidth="1"/>
    <col min="3" max="3" width="9" style="69"/>
    <col min="4" max="13" width="11.08984375" style="17" customWidth="1"/>
    <col min="14" max="16384" width="9" style="69"/>
  </cols>
  <sheetData>
    <row r="1" spans="1:13" ht="21.75" customHeight="1" x14ac:dyDescent="0.2">
      <c r="A1" s="121" t="s">
        <v>21</v>
      </c>
      <c r="B1" s="67"/>
      <c r="C1" s="68" t="s">
        <v>19</v>
      </c>
      <c r="D1" s="1" t="s">
        <v>14</v>
      </c>
      <c r="E1" s="2" t="s">
        <v>36</v>
      </c>
      <c r="F1" s="2" t="s">
        <v>37</v>
      </c>
      <c r="G1" s="2" t="s">
        <v>38</v>
      </c>
      <c r="H1" s="2" t="s">
        <v>44</v>
      </c>
      <c r="I1" s="2" t="s">
        <v>24</v>
      </c>
      <c r="J1" s="2" t="s">
        <v>22</v>
      </c>
      <c r="K1" s="2" t="s">
        <v>23</v>
      </c>
      <c r="L1" s="3" t="s">
        <v>33</v>
      </c>
      <c r="M1" s="4" t="s">
        <v>9</v>
      </c>
    </row>
    <row r="2" spans="1:13" ht="13.5" thickBot="1" x14ac:dyDescent="0.25">
      <c r="A2" s="122"/>
      <c r="B2" s="70" t="s">
        <v>20</v>
      </c>
      <c r="C2" s="71"/>
      <c r="D2" s="5" t="s">
        <v>45</v>
      </c>
      <c r="E2" s="6" t="s">
        <v>15</v>
      </c>
      <c r="F2" s="6" t="s">
        <v>46</v>
      </c>
      <c r="G2" s="6" t="s">
        <v>16</v>
      </c>
      <c r="H2" s="6" t="s">
        <v>15</v>
      </c>
      <c r="I2" s="6" t="s">
        <v>32</v>
      </c>
      <c r="J2" s="6" t="s">
        <v>17</v>
      </c>
      <c r="K2" s="6" t="s">
        <v>47</v>
      </c>
      <c r="L2" s="7" t="s">
        <v>12</v>
      </c>
      <c r="M2" s="8" t="s">
        <v>13</v>
      </c>
    </row>
    <row r="3" spans="1:13" ht="14.25" customHeight="1" x14ac:dyDescent="0.2">
      <c r="A3" s="123" t="s">
        <v>25</v>
      </c>
      <c r="B3" s="126" t="s">
        <v>0</v>
      </c>
      <c r="C3" s="9" t="s">
        <v>48</v>
      </c>
      <c r="D3" s="10">
        <v>9.44</v>
      </c>
      <c r="E3" s="11">
        <v>12.06</v>
      </c>
      <c r="F3" s="11">
        <v>25.85</v>
      </c>
      <c r="G3" s="11">
        <v>27.95</v>
      </c>
      <c r="H3" s="11">
        <v>18.63</v>
      </c>
      <c r="I3" s="24" t="s">
        <v>39</v>
      </c>
      <c r="J3" s="11">
        <v>11.4</v>
      </c>
      <c r="K3" s="11">
        <v>115.37</v>
      </c>
      <c r="L3" s="12">
        <v>8.4700000000000006</v>
      </c>
      <c r="M3" s="13">
        <v>31.07</v>
      </c>
    </row>
    <row r="4" spans="1:13" ht="14.25" customHeight="1" x14ac:dyDescent="0.2">
      <c r="A4" s="124"/>
      <c r="B4" s="127"/>
      <c r="C4" s="14" t="s">
        <v>58</v>
      </c>
      <c r="D4" s="20">
        <v>9.1199999999999992</v>
      </c>
      <c r="E4" s="21">
        <v>11.64</v>
      </c>
      <c r="F4" s="21">
        <v>26.54</v>
      </c>
      <c r="G4" s="21">
        <v>27.26</v>
      </c>
      <c r="H4" s="21">
        <v>18.73</v>
      </c>
      <c r="I4" s="16" t="s">
        <v>39</v>
      </c>
      <c r="J4" s="21">
        <v>11.45</v>
      </c>
      <c r="K4" s="21">
        <v>114.74</v>
      </c>
      <c r="L4" s="22">
        <v>8.2799999999999994</v>
      </c>
      <c r="M4" s="23">
        <v>30.65</v>
      </c>
    </row>
    <row r="5" spans="1:13" s="17" customFormat="1" ht="14.25" customHeight="1" thickBot="1" x14ac:dyDescent="0.25">
      <c r="A5" s="124"/>
      <c r="B5" s="128"/>
      <c r="C5" s="15" t="s">
        <v>18</v>
      </c>
      <c r="D5" s="25">
        <f>D4-D3</f>
        <v>-0.32000000000000028</v>
      </c>
      <c r="E5" s="26">
        <f>E4-E3</f>
        <v>-0.41999999999999993</v>
      </c>
      <c r="F5" s="28">
        <f>F4-F3</f>
        <v>0.68999999999999773</v>
      </c>
      <c r="G5" s="28">
        <f>G4-G3</f>
        <v>-0.68999999999999773</v>
      </c>
      <c r="H5" s="28">
        <f>H4-H3</f>
        <v>0.10000000000000142</v>
      </c>
      <c r="I5" s="103" t="s">
        <v>39</v>
      </c>
      <c r="J5" s="28">
        <f>J3-J4</f>
        <v>-4.9999999999998934E-2</v>
      </c>
      <c r="K5" s="28">
        <f>K4-K3</f>
        <v>-0.63000000000000966</v>
      </c>
      <c r="L5" s="44">
        <f>L4-L3</f>
        <v>-0.19000000000000128</v>
      </c>
      <c r="M5" s="40">
        <f>M4-M3</f>
        <v>-0.42000000000000171</v>
      </c>
    </row>
    <row r="6" spans="1:13" ht="14.25" customHeight="1" x14ac:dyDescent="0.2">
      <c r="A6" s="124"/>
      <c r="B6" s="129" t="s">
        <v>1</v>
      </c>
      <c r="C6" s="9" t="s">
        <v>48</v>
      </c>
      <c r="D6" s="72">
        <v>11.18</v>
      </c>
      <c r="E6" s="73">
        <v>14.69</v>
      </c>
      <c r="F6" s="74">
        <v>27.68</v>
      </c>
      <c r="G6" s="74">
        <v>32.54</v>
      </c>
      <c r="H6" s="73">
        <v>29.84</v>
      </c>
      <c r="I6" s="75" t="s">
        <v>39</v>
      </c>
      <c r="J6" s="74">
        <v>10.55</v>
      </c>
      <c r="K6" s="73">
        <v>127.38</v>
      </c>
      <c r="L6" s="76">
        <v>12.36</v>
      </c>
      <c r="M6" s="77">
        <v>38.869999999999997</v>
      </c>
    </row>
    <row r="7" spans="1:13" ht="14.25" customHeight="1" x14ac:dyDescent="0.2">
      <c r="A7" s="124"/>
      <c r="B7" s="130"/>
      <c r="C7" s="14" t="s">
        <v>58</v>
      </c>
      <c r="D7" s="20">
        <v>11</v>
      </c>
      <c r="E7" s="21">
        <v>14.54</v>
      </c>
      <c r="F7" s="21">
        <v>27.74</v>
      </c>
      <c r="G7" s="21">
        <v>31.58</v>
      </c>
      <c r="H7" s="21">
        <v>29.07</v>
      </c>
      <c r="I7" s="16" t="s">
        <v>39</v>
      </c>
      <c r="J7" s="21">
        <v>10.59</v>
      </c>
      <c r="K7" s="21">
        <v>125.57</v>
      </c>
      <c r="L7" s="22">
        <v>11.52</v>
      </c>
      <c r="M7" s="23">
        <v>38.1</v>
      </c>
    </row>
    <row r="8" spans="1:13" s="17" customFormat="1" ht="14.25" customHeight="1" thickBot="1" x14ac:dyDescent="0.25">
      <c r="A8" s="124"/>
      <c r="B8" s="131"/>
      <c r="C8" s="15" t="s">
        <v>18</v>
      </c>
      <c r="D8" s="32">
        <f>D7-D6</f>
        <v>-0.17999999999999972</v>
      </c>
      <c r="E8" s="42">
        <f>E7-E6</f>
        <v>-0.15000000000000036</v>
      </c>
      <c r="F8" s="36">
        <f>F7-F6</f>
        <v>5.9999999999998721E-2</v>
      </c>
      <c r="G8" s="36">
        <f>G7-G6</f>
        <v>-0.96000000000000085</v>
      </c>
      <c r="H8" s="36">
        <f>H7-H6</f>
        <v>-0.76999999999999957</v>
      </c>
      <c r="I8" s="35" t="s">
        <v>39</v>
      </c>
      <c r="J8" s="36">
        <f>J6-J7</f>
        <v>-3.9999999999999147E-2</v>
      </c>
      <c r="K8" s="36">
        <f>K7-K6</f>
        <v>-1.8100000000000023</v>
      </c>
      <c r="L8" s="45">
        <f>L7-L6</f>
        <v>-0.83999999999999986</v>
      </c>
      <c r="M8" s="43">
        <f>M7-M6</f>
        <v>-0.76999999999999602</v>
      </c>
    </row>
    <row r="9" spans="1:13" ht="14.25" customHeight="1" x14ac:dyDescent="0.2">
      <c r="A9" s="124"/>
      <c r="B9" s="132" t="s">
        <v>2</v>
      </c>
      <c r="C9" s="9" t="s">
        <v>48</v>
      </c>
      <c r="D9" s="78">
        <v>12.8</v>
      </c>
      <c r="E9" s="79">
        <v>16.68</v>
      </c>
      <c r="F9" s="80">
        <v>30.07</v>
      </c>
      <c r="G9" s="80">
        <v>36.1</v>
      </c>
      <c r="H9" s="79">
        <v>39.57</v>
      </c>
      <c r="I9" s="81" t="s">
        <v>39</v>
      </c>
      <c r="J9" s="80">
        <v>10</v>
      </c>
      <c r="K9" s="79">
        <v>137.76</v>
      </c>
      <c r="L9" s="82">
        <v>16.010000000000002</v>
      </c>
      <c r="M9" s="83">
        <v>45.26</v>
      </c>
    </row>
    <row r="10" spans="1:13" ht="14.25" customHeight="1" x14ac:dyDescent="0.2">
      <c r="A10" s="124"/>
      <c r="B10" s="127"/>
      <c r="C10" s="14" t="s">
        <v>58</v>
      </c>
      <c r="D10" s="20">
        <v>12.69</v>
      </c>
      <c r="E10" s="21">
        <v>16.72</v>
      </c>
      <c r="F10" s="21">
        <v>29.73</v>
      </c>
      <c r="G10" s="21">
        <v>35.380000000000003</v>
      </c>
      <c r="H10" s="21">
        <v>38.409999999999997</v>
      </c>
      <c r="I10" s="16" t="s">
        <v>39</v>
      </c>
      <c r="J10" s="21">
        <v>10.02</v>
      </c>
      <c r="K10" s="21">
        <v>136.81</v>
      </c>
      <c r="L10" s="22">
        <v>15.66</v>
      </c>
      <c r="M10" s="23">
        <v>44.71</v>
      </c>
    </row>
    <row r="11" spans="1:13" s="17" customFormat="1" ht="14.25" customHeight="1" thickBot="1" x14ac:dyDescent="0.25">
      <c r="A11" s="124"/>
      <c r="B11" s="128"/>
      <c r="C11" s="15" t="s">
        <v>18</v>
      </c>
      <c r="D11" s="25">
        <f>D10-D9</f>
        <v>-0.11000000000000121</v>
      </c>
      <c r="E11" s="26">
        <f>E10-E9</f>
        <v>3.9999999999999147E-2</v>
      </c>
      <c r="F11" s="28">
        <f>F10-F9</f>
        <v>-0.33999999999999986</v>
      </c>
      <c r="G11" s="28">
        <f>G10-G9</f>
        <v>-0.71999999999999886</v>
      </c>
      <c r="H11" s="28">
        <f>H10-H9</f>
        <v>-1.1600000000000037</v>
      </c>
      <c r="I11" s="29" t="s">
        <v>39</v>
      </c>
      <c r="J11" s="28">
        <f>J9-J10</f>
        <v>-1.9999999999999574E-2</v>
      </c>
      <c r="K11" s="28">
        <f>K10-K9</f>
        <v>-0.94999999999998863</v>
      </c>
      <c r="L11" s="44">
        <f>L10-L9</f>
        <v>-0.35000000000000142</v>
      </c>
      <c r="M11" s="40">
        <f>M10-M9</f>
        <v>-0.54999999999999716</v>
      </c>
    </row>
    <row r="12" spans="1:13" ht="14.25" customHeight="1" x14ac:dyDescent="0.2">
      <c r="A12" s="124"/>
      <c r="B12" s="129" t="s">
        <v>3</v>
      </c>
      <c r="C12" s="9" t="s">
        <v>48</v>
      </c>
      <c r="D12" s="72">
        <v>14.64</v>
      </c>
      <c r="E12" s="73">
        <v>18.52</v>
      </c>
      <c r="F12" s="74">
        <v>31.08</v>
      </c>
      <c r="G12" s="74">
        <v>39.950000000000003</v>
      </c>
      <c r="H12" s="73">
        <v>47.03</v>
      </c>
      <c r="I12" s="75" t="s">
        <v>39</v>
      </c>
      <c r="J12" s="74">
        <v>9.61</v>
      </c>
      <c r="K12" s="73">
        <v>145.84</v>
      </c>
      <c r="L12" s="76">
        <v>19.84</v>
      </c>
      <c r="M12" s="77">
        <v>50.26</v>
      </c>
    </row>
    <row r="13" spans="1:13" ht="14.25" customHeight="1" x14ac:dyDescent="0.2">
      <c r="A13" s="124"/>
      <c r="B13" s="130"/>
      <c r="C13" s="14" t="s">
        <v>58</v>
      </c>
      <c r="D13" s="20">
        <v>14.45</v>
      </c>
      <c r="E13" s="21">
        <v>18.63</v>
      </c>
      <c r="F13" s="21">
        <v>31.06</v>
      </c>
      <c r="G13" s="21">
        <v>39.21</v>
      </c>
      <c r="H13" s="21">
        <v>45.6</v>
      </c>
      <c r="I13" s="16" t="s">
        <v>39</v>
      </c>
      <c r="J13" s="21">
        <v>9.61</v>
      </c>
      <c r="K13" s="21">
        <v>144.52000000000001</v>
      </c>
      <c r="L13" s="22">
        <v>18.920000000000002</v>
      </c>
      <c r="M13" s="23">
        <v>49.83</v>
      </c>
    </row>
    <row r="14" spans="1:13" s="17" customFormat="1" ht="14.25" customHeight="1" thickBot="1" x14ac:dyDescent="0.25">
      <c r="A14" s="124"/>
      <c r="B14" s="131"/>
      <c r="C14" s="15" t="s">
        <v>18</v>
      </c>
      <c r="D14" s="32">
        <f>D13-D12</f>
        <v>-0.19000000000000128</v>
      </c>
      <c r="E14" s="42">
        <f>E13-E12</f>
        <v>0.10999999999999943</v>
      </c>
      <c r="F14" s="36">
        <f>F13-F12</f>
        <v>-1.9999999999999574E-2</v>
      </c>
      <c r="G14" s="36">
        <f>G13-G12</f>
        <v>-0.74000000000000199</v>
      </c>
      <c r="H14" s="36">
        <f>H13-H12</f>
        <v>-1.4299999999999997</v>
      </c>
      <c r="I14" s="35" t="s">
        <v>39</v>
      </c>
      <c r="J14" s="36">
        <f>J12-J13</f>
        <v>0</v>
      </c>
      <c r="K14" s="36">
        <f>K13-K12</f>
        <v>-1.3199999999999932</v>
      </c>
      <c r="L14" s="45">
        <f>L13-L12</f>
        <v>-0.91999999999999815</v>
      </c>
      <c r="M14" s="43">
        <f>M13-M12</f>
        <v>-0.42999999999999972</v>
      </c>
    </row>
    <row r="15" spans="1:13" ht="14.25" customHeight="1" x14ac:dyDescent="0.2">
      <c r="A15" s="124"/>
      <c r="B15" s="129" t="s">
        <v>4</v>
      </c>
      <c r="C15" s="9" t="s">
        <v>48</v>
      </c>
      <c r="D15" s="72">
        <v>16.600000000000001</v>
      </c>
      <c r="E15" s="73">
        <v>20.61</v>
      </c>
      <c r="F15" s="74">
        <v>33.78</v>
      </c>
      <c r="G15" s="74">
        <v>44.01</v>
      </c>
      <c r="H15" s="73">
        <v>56.9</v>
      </c>
      <c r="I15" s="75" t="s">
        <v>39</v>
      </c>
      <c r="J15" s="74">
        <v>9.17</v>
      </c>
      <c r="K15" s="73">
        <v>155.1</v>
      </c>
      <c r="L15" s="76">
        <v>23.72</v>
      </c>
      <c r="M15" s="77">
        <v>56.64</v>
      </c>
    </row>
    <row r="16" spans="1:13" ht="14.25" customHeight="1" x14ac:dyDescent="0.2">
      <c r="A16" s="124"/>
      <c r="B16" s="130"/>
      <c r="C16" s="14" t="s">
        <v>58</v>
      </c>
      <c r="D16" s="20">
        <v>16.489999999999998</v>
      </c>
      <c r="E16" s="21">
        <v>20.79</v>
      </c>
      <c r="F16" s="21">
        <v>33.49</v>
      </c>
      <c r="G16" s="21">
        <v>43.61</v>
      </c>
      <c r="H16" s="21">
        <v>54.83</v>
      </c>
      <c r="I16" s="16" t="s">
        <v>39</v>
      </c>
      <c r="J16" s="21">
        <v>9.2200000000000006</v>
      </c>
      <c r="K16" s="21">
        <v>155.38</v>
      </c>
      <c r="L16" s="22">
        <v>22.92</v>
      </c>
      <c r="M16" s="23">
        <v>56.09</v>
      </c>
    </row>
    <row r="17" spans="1:13" s="17" customFormat="1" ht="14.25" customHeight="1" thickBot="1" x14ac:dyDescent="0.25">
      <c r="A17" s="124"/>
      <c r="B17" s="131"/>
      <c r="C17" s="15" t="s">
        <v>18</v>
      </c>
      <c r="D17" s="32">
        <f>D16-D15</f>
        <v>-0.11000000000000298</v>
      </c>
      <c r="E17" s="42">
        <f>E16-E15</f>
        <v>0.17999999999999972</v>
      </c>
      <c r="F17" s="36">
        <f>F16-F15</f>
        <v>-0.28999999999999915</v>
      </c>
      <c r="G17" s="36">
        <f>G16-G15</f>
        <v>-0.39999999999999858</v>
      </c>
      <c r="H17" s="36">
        <f>H16-H15</f>
        <v>-2.0700000000000003</v>
      </c>
      <c r="I17" s="35" t="s">
        <v>39</v>
      </c>
      <c r="J17" s="36">
        <f>J15-J16</f>
        <v>-5.0000000000000711E-2</v>
      </c>
      <c r="K17" s="36">
        <f>K16-K15</f>
        <v>0.28000000000000114</v>
      </c>
      <c r="L17" s="45">
        <f>L16-L15</f>
        <v>-0.79999999999999716</v>
      </c>
      <c r="M17" s="43">
        <f>M16-M15</f>
        <v>-0.54999999999999716</v>
      </c>
    </row>
    <row r="18" spans="1:13" ht="14.25" customHeight="1" x14ac:dyDescent="0.2">
      <c r="A18" s="124"/>
      <c r="B18" s="133" t="s">
        <v>5</v>
      </c>
      <c r="C18" s="9" t="s">
        <v>48</v>
      </c>
      <c r="D18" s="78">
        <v>19.7</v>
      </c>
      <c r="E18" s="79">
        <v>22.98</v>
      </c>
      <c r="F18" s="80">
        <v>35.49</v>
      </c>
      <c r="G18" s="80">
        <v>47.02</v>
      </c>
      <c r="H18" s="79">
        <v>65.489999999999995</v>
      </c>
      <c r="I18" s="81" t="s">
        <v>39</v>
      </c>
      <c r="J18" s="80">
        <v>8.7799999999999994</v>
      </c>
      <c r="K18" s="79">
        <v>167.08</v>
      </c>
      <c r="L18" s="82">
        <v>27.86</v>
      </c>
      <c r="M18" s="83">
        <v>62.4</v>
      </c>
    </row>
    <row r="19" spans="1:13" ht="14.25" customHeight="1" x14ac:dyDescent="0.2">
      <c r="A19" s="124"/>
      <c r="B19" s="130"/>
      <c r="C19" s="14" t="s">
        <v>58</v>
      </c>
      <c r="D19" s="20">
        <v>19.43</v>
      </c>
      <c r="E19" s="21">
        <v>22.66</v>
      </c>
      <c r="F19" s="21">
        <v>35.72</v>
      </c>
      <c r="G19" s="21">
        <v>46.27</v>
      </c>
      <c r="H19" s="21">
        <v>63.42</v>
      </c>
      <c r="I19" s="16" t="s">
        <v>39</v>
      </c>
      <c r="J19" s="21">
        <v>8.8699999999999992</v>
      </c>
      <c r="K19" s="21">
        <v>164.07</v>
      </c>
      <c r="L19" s="22">
        <v>26.65</v>
      </c>
      <c r="M19" s="23">
        <v>61.29</v>
      </c>
    </row>
    <row r="20" spans="1:13" s="17" customFormat="1" ht="14.25" customHeight="1" thickBot="1" x14ac:dyDescent="0.25">
      <c r="A20" s="124"/>
      <c r="B20" s="131"/>
      <c r="C20" s="15" t="s">
        <v>18</v>
      </c>
      <c r="D20" s="32">
        <f>D19-D18</f>
        <v>-0.26999999999999957</v>
      </c>
      <c r="E20" s="42">
        <f>E19-E18</f>
        <v>-0.32000000000000028</v>
      </c>
      <c r="F20" s="36">
        <f>F19-F18</f>
        <v>0.22999999999999687</v>
      </c>
      <c r="G20" s="36">
        <f>G19-G18</f>
        <v>-0.75</v>
      </c>
      <c r="H20" s="36">
        <f>H19-H18</f>
        <v>-2.0699999999999932</v>
      </c>
      <c r="I20" s="35" t="s">
        <v>39</v>
      </c>
      <c r="J20" s="36">
        <f>J18-J19</f>
        <v>-8.9999999999999858E-2</v>
      </c>
      <c r="K20" s="36">
        <f>K19-K18</f>
        <v>-3.0100000000000193</v>
      </c>
      <c r="L20" s="45">
        <f>L19-L18</f>
        <v>-1.2100000000000009</v>
      </c>
      <c r="M20" s="43">
        <f>M19-M18</f>
        <v>-1.1099999999999994</v>
      </c>
    </row>
    <row r="21" spans="1:13" s="84" customFormat="1" ht="14.25" customHeight="1" x14ac:dyDescent="0.2">
      <c r="A21" s="124"/>
      <c r="B21" s="132" t="s">
        <v>6</v>
      </c>
      <c r="C21" s="9" t="s">
        <v>48</v>
      </c>
      <c r="D21" s="78">
        <v>23.94</v>
      </c>
      <c r="E21" s="79">
        <v>24.63</v>
      </c>
      <c r="F21" s="80">
        <v>39.97</v>
      </c>
      <c r="G21" s="80">
        <v>50.32</v>
      </c>
      <c r="H21" s="79">
        <v>73.19</v>
      </c>
      <c r="I21" s="80">
        <v>418.18</v>
      </c>
      <c r="J21" s="80">
        <v>8.42</v>
      </c>
      <c r="K21" s="79">
        <v>182.78</v>
      </c>
      <c r="L21" s="82">
        <v>18.39</v>
      </c>
      <c r="M21" s="83">
        <v>35.61</v>
      </c>
    </row>
    <row r="22" spans="1:13" s="84" customFormat="1" ht="14.25" customHeight="1" x14ac:dyDescent="0.2">
      <c r="A22" s="124"/>
      <c r="B22" s="127"/>
      <c r="C22" s="14" t="s">
        <v>58</v>
      </c>
      <c r="D22" s="20">
        <v>23.94</v>
      </c>
      <c r="E22" s="21">
        <v>24.44</v>
      </c>
      <c r="F22" s="21">
        <v>40.270000000000003</v>
      </c>
      <c r="G22" s="21">
        <v>50.13</v>
      </c>
      <c r="H22" s="21">
        <v>71.569999999999993</v>
      </c>
      <c r="I22" s="21">
        <v>413.89</v>
      </c>
      <c r="J22" s="21">
        <v>8.42</v>
      </c>
      <c r="K22" s="21">
        <v>182.75</v>
      </c>
      <c r="L22" s="22">
        <v>18.440000000000001</v>
      </c>
      <c r="M22" s="23">
        <v>35.54</v>
      </c>
    </row>
    <row r="23" spans="1:13" s="84" customFormat="1" ht="14.25" customHeight="1" thickBot="1" x14ac:dyDescent="0.25">
      <c r="A23" s="124"/>
      <c r="B23" s="128"/>
      <c r="C23" s="15" t="s">
        <v>18</v>
      </c>
      <c r="D23" s="25">
        <f>D22-D21</f>
        <v>0</v>
      </c>
      <c r="E23" s="26">
        <f>E22-E21</f>
        <v>-0.18999999999999773</v>
      </c>
      <c r="F23" s="28">
        <f>F22-F21</f>
        <v>0.30000000000000426</v>
      </c>
      <c r="G23" s="28">
        <f>G22-G21</f>
        <v>-0.18999999999999773</v>
      </c>
      <c r="H23" s="28">
        <f>H22-H21</f>
        <v>-1.6200000000000045</v>
      </c>
      <c r="I23" s="28">
        <f>I21-I22</f>
        <v>4.2900000000000205</v>
      </c>
      <c r="J23" s="28">
        <f>J21-J22</f>
        <v>0</v>
      </c>
      <c r="K23" s="28">
        <f>K22-K21</f>
        <v>-3.0000000000001137E-2</v>
      </c>
      <c r="L23" s="44">
        <f>L22-L21</f>
        <v>5.0000000000000711E-2</v>
      </c>
      <c r="M23" s="40">
        <f>M22-M21</f>
        <v>-7.0000000000000284E-2</v>
      </c>
    </row>
    <row r="24" spans="1:13" s="84" customFormat="1" ht="14.25" customHeight="1" x14ac:dyDescent="0.2">
      <c r="A24" s="124"/>
      <c r="B24" s="129" t="s">
        <v>7</v>
      </c>
      <c r="C24" s="9" t="s">
        <v>48</v>
      </c>
      <c r="D24" s="72">
        <v>30.39</v>
      </c>
      <c r="E24" s="73">
        <v>28.26</v>
      </c>
      <c r="F24" s="74">
        <v>45.31</v>
      </c>
      <c r="G24" s="74">
        <v>54.19</v>
      </c>
      <c r="H24" s="73">
        <v>90.4</v>
      </c>
      <c r="I24" s="74">
        <v>379.45</v>
      </c>
      <c r="J24" s="74">
        <v>7.77</v>
      </c>
      <c r="K24" s="73">
        <v>203.56</v>
      </c>
      <c r="L24" s="76">
        <v>21.4</v>
      </c>
      <c r="M24" s="77">
        <v>45.46</v>
      </c>
    </row>
    <row r="25" spans="1:13" s="84" customFormat="1" ht="14.25" customHeight="1" x14ac:dyDescent="0.2">
      <c r="A25" s="124"/>
      <c r="B25" s="130"/>
      <c r="C25" s="14" t="s">
        <v>58</v>
      </c>
      <c r="D25" s="20">
        <v>30.03</v>
      </c>
      <c r="E25" s="21">
        <v>27.84</v>
      </c>
      <c r="F25" s="21">
        <v>45.48</v>
      </c>
      <c r="G25" s="21">
        <v>53.86</v>
      </c>
      <c r="H25" s="21">
        <v>88.28</v>
      </c>
      <c r="I25" s="21">
        <v>377.78</v>
      </c>
      <c r="J25" s="21">
        <v>7.8</v>
      </c>
      <c r="K25" s="21">
        <v>201.67</v>
      </c>
      <c r="L25" s="22">
        <v>21.38</v>
      </c>
      <c r="M25" s="23">
        <v>45.07</v>
      </c>
    </row>
    <row r="26" spans="1:13" s="84" customFormat="1" ht="14.25" customHeight="1" thickBot="1" x14ac:dyDescent="0.25">
      <c r="A26" s="124"/>
      <c r="B26" s="131"/>
      <c r="C26" s="15" t="s">
        <v>18</v>
      </c>
      <c r="D26" s="32">
        <f>D25-D24</f>
        <v>-0.35999999999999943</v>
      </c>
      <c r="E26" s="42">
        <f>E25-E24</f>
        <v>-0.42000000000000171</v>
      </c>
      <c r="F26" s="36">
        <f>F25-F24</f>
        <v>0.1699999999999946</v>
      </c>
      <c r="G26" s="36">
        <f>G25-G24</f>
        <v>-0.32999999999999829</v>
      </c>
      <c r="H26" s="36">
        <f>H25-H24</f>
        <v>-2.1200000000000045</v>
      </c>
      <c r="I26" s="36">
        <f>I24-I25</f>
        <v>1.6700000000000159</v>
      </c>
      <c r="J26" s="36">
        <f>J24-J25</f>
        <v>-3.0000000000000249E-2</v>
      </c>
      <c r="K26" s="36">
        <f>K25-K24</f>
        <v>-1.8900000000000148</v>
      </c>
      <c r="L26" s="45">
        <f>L25-L24</f>
        <v>-1.9999999999999574E-2</v>
      </c>
      <c r="M26" s="43">
        <f>M25-M24</f>
        <v>-0.39000000000000057</v>
      </c>
    </row>
    <row r="27" spans="1:13" s="84" customFormat="1" ht="14.25" customHeight="1" x14ac:dyDescent="0.2">
      <c r="A27" s="124"/>
      <c r="B27" s="133" t="s">
        <v>8</v>
      </c>
      <c r="C27" s="9" t="s">
        <v>48</v>
      </c>
      <c r="D27" s="78">
        <v>34.81</v>
      </c>
      <c r="E27" s="79">
        <v>30.35</v>
      </c>
      <c r="F27" s="80">
        <v>47.89</v>
      </c>
      <c r="G27" s="80">
        <v>56.85</v>
      </c>
      <c r="H27" s="79">
        <v>96.8</v>
      </c>
      <c r="I27" s="80">
        <v>362.01</v>
      </c>
      <c r="J27" s="80">
        <v>7.42</v>
      </c>
      <c r="K27" s="79">
        <v>215.59</v>
      </c>
      <c r="L27" s="82">
        <v>24.26</v>
      </c>
      <c r="M27" s="83">
        <v>52.02</v>
      </c>
    </row>
    <row r="28" spans="1:13" s="84" customFormat="1" ht="14.25" customHeight="1" x14ac:dyDescent="0.2">
      <c r="A28" s="124"/>
      <c r="B28" s="130"/>
      <c r="C28" s="14" t="s">
        <v>58</v>
      </c>
      <c r="D28" s="20">
        <v>34.46</v>
      </c>
      <c r="E28" s="21">
        <v>29.93</v>
      </c>
      <c r="F28" s="21">
        <v>49.16</v>
      </c>
      <c r="G28" s="21">
        <v>56.66</v>
      </c>
      <c r="H28" s="21">
        <v>94.81</v>
      </c>
      <c r="I28" s="21">
        <v>365.57</v>
      </c>
      <c r="J28" s="21">
        <v>7.45</v>
      </c>
      <c r="K28" s="21">
        <v>214.74</v>
      </c>
      <c r="L28" s="22">
        <v>23.69</v>
      </c>
      <c r="M28" s="23">
        <v>51.32</v>
      </c>
    </row>
    <row r="29" spans="1:13" s="84" customFormat="1" ht="14.25" customHeight="1" thickBot="1" x14ac:dyDescent="0.25">
      <c r="A29" s="124"/>
      <c r="B29" s="131"/>
      <c r="C29" s="15" t="s">
        <v>18</v>
      </c>
      <c r="D29" s="32">
        <f>D28-D27</f>
        <v>-0.35000000000000142</v>
      </c>
      <c r="E29" s="42">
        <f>E28-E27</f>
        <v>-0.42000000000000171</v>
      </c>
      <c r="F29" s="36">
        <f>F28-F27</f>
        <v>1.269999999999996</v>
      </c>
      <c r="G29" s="36">
        <f>G28-G27</f>
        <v>-0.19000000000000483</v>
      </c>
      <c r="H29" s="36">
        <f>H28-H27</f>
        <v>-1.9899999999999949</v>
      </c>
      <c r="I29" s="36">
        <f>I27-I28</f>
        <v>-3.5600000000000023</v>
      </c>
      <c r="J29" s="36">
        <f>J27-J28</f>
        <v>-3.0000000000000249E-2</v>
      </c>
      <c r="K29" s="36">
        <f>K28-K27</f>
        <v>-0.84999999999999432</v>
      </c>
      <c r="L29" s="45">
        <f>L28-L27</f>
        <v>-0.57000000000000028</v>
      </c>
      <c r="M29" s="43">
        <f>M28-M27</f>
        <v>-0.70000000000000284</v>
      </c>
    </row>
    <row r="30" spans="1:13" s="84" customFormat="1" ht="14.25" customHeight="1" x14ac:dyDescent="0.2">
      <c r="A30" s="124"/>
      <c r="B30" s="132" t="s">
        <v>49</v>
      </c>
      <c r="C30" s="9" t="s">
        <v>48</v>
      </c>
      <c r="D30" s="78">
        <v>37.92</v>
      </c>
      <c r="E30" s="79">
        <v>30.03</v>
      </c>
      <c r="F30" s="80">
        <v>48.17</v>
      </c>
      <c r="G30" s="80">
        <v>56.69</v>
      </c>
      <c r="H30" s="79">
        <v>90.18</v>
      </c>
      <c r="I30" s="80">
        <v>374.67</v>
      </c>
      <c r="J30" s="80">
        <v>7.4</v>
      </c>
      <c r="K30" s="79">
        <v>219.93</v>
      </c>
      <c r="L30" s="82">
        <v>24.64</v>
      </c>
      <c r="M30" s="83">
        <v>52.44</v>
      </c>
    </row>
    <row r="31" spans="1:13" s="84" customFormat="1" ht="14.25" customHeight="1" x14ac:dyDescent="0.2">
      <c r="A31" s="124"/>
      <c r="B31" s="127"/>
      <c r="C31" s="14" t="s">
        <v>58</v>
      </c>
      <c r="D31" s="20">
        <v>37.1</v>
      </c>
      <c r="E31" s="21">
        <v>29.63</v>
      </c>
      <c r="F31" s="21">
        <v>47.99</v>
      </c>
      <c r="G31" s="21">
        <v>56.63</v>
      </c>
      <c r="H31" s="21">
        <v>88.54</v>
      </c>
      <c r="I31" s="21">
        <v>374.84</v>
      </c>
      <c r="J31" s="21">
        <v>7.42</v>
      </c>
      <c r="K31" s="21">
        <v>219.34</v>
      </c>
      <c r="L31" s="22">
        <v>24.18</v>
      </c>
      <c r="M31" s="23">
        <v>51.57</v>
      </c>
    </row>
    <row r="32" spans="1:13" s="84" customFormat="1" ht="14.25" customHeight="1" thickBot="1" x14ac:dyDescent="0.25">
      <c r="A32" s="124"/>
      <c r="B32" s="128"/>
      <c r="C32" s="15" t="s">
        <v>18</v>
      </c>
      <c r="D32" s="25">
        <f>D31-D30</f>
        <v>-0.82000000000000028</v>
      </c>
      <c r="E32" s="26">
        <f>E31-E30</f>
        <v>-0.40000000000000213</v>
      </c>
      <c r="F32" s="28">
        <f>F31-F30</f>
        <v>-0.17999999999999972</v>
      </c>
      <c r="G32" s="28">
        <f>G31-G30</f>
        <v>-5.9999999999995168E-2</v>
      </c>
      <c r="H32" s="28">
        <f>H31-H30</f>
        <v>-1.6400000000000006</v>
      </c>
      <c r="I32" s="28">
        <f>I30-I31</f>
        <v>-0.16999999999995907</v>
      </c>
      <c r="J32" s="28">
        <f>J30-J31</f>
        <v>-1.9999999999999574E-2</v>
      </c>
      <c r="K32" s="28">
        <f>K31-K30</f>
        <v>-0.59000000000000341</v>
      </c>
      <c r="L32" s="44">
        <f>L31-L30</f>
        <v>-0.46000000000000085</v>
      </c>
      <c r="M32" s="40">
        <f>M31-M30</f>
        <v>-0.86999999999999744</v>
      </c>
    </row>
    <row r="33" spans="1:13" s="84" customFormat="1" ht="14.25" customHeight="1" x14ac:dyDescent="0.2">
      <c r="A33" s="124"/>
      <c r="B33" s="129" t="s">
        <v>50</v>
      </c>
      <c r="C33" s="9" t="s">
        <v>48</v>
      </c>
      <c r="D33" s="72">
        <v>40.090000000000003</v>
      </c>
      <c r="E33" s="73">
        <v>31.78</v>
      </c>
      <c r="F33" s="74">
        <v>50.47</v>
      </c>
      <c r="G33" s="74">
        <v>58.64</v>
      </c>
      <c r="H33" s="73">
        <v>95.32</v>
      </c>
      <c r="I33" s="74">
        <v>364.33</v>
      </c>
      <c r="J33" s="74">
        <v>7.23</v>
      </c>
      <c r="K33" s="73">
        <v>226.01</v>
      </c>
      <c r="L33" s="76">
        <v>25.9</v>
      </c>
      <c r="M33" s="77">
        <v>56.18</v>
      </c>
    </row>
    <row r="34" spans="1:13" s="84" customFormat="1" ht="14.25" customHeight="1" x14ac:dyDescent="0.2">
      <c r="A34" s="124"/>
      <c r="B34" s="130"/>
      <c r="C34" s="14" t="s">
        <v>58</v>
      </c>
      <c r="D34" s="20">
        <v>39.909999999999997</v>
      </c>
      <c r="E34" s="21">
        <v>31.79</v>
      </c>
      <c r="F34" s="21">
        <v>50.51</v>
      </c>
      <c r="G34" s="21">
        <v>58.4</v>
      </c>
      <c r="H34" s="21">
        <v>96.74</v>
      </c>
      <c r="I34" s="21">
        <v>358.41</v>
      </c>
      <c r="J34" s="21">
        <v>7.21</v>
      </c>
      <c r="K34" s="21">
        <v>226.94</v>
      </c>
      <c r="L34" s="22">
        <v>25.8</v>
      </c>
      <c r="M34" s="23">
        <v>56.53</v>
      </c>
    </row>
    <row r="35" spans="1:13" s="84" customFormat="1" ht="14.25" customHeight="1" thickBot="1" x14ac:dyDescent="0.25">
      <c r="A35" s="124"/>
      <c r="B35" s="131"/>
      <c r="C35" s="15" t="s">
        <v>18</v>
      </c>
      <c r="D35" s="32">
        <f>D34-D33</f>
        <v>-0.18000000000000682</v>
      </c>
      <c r="E35" s="42">
        <f>E34-E33</f>
        <v>9.9999999999980105E-3</v>
      </c>
      <c r="F35" s="36">
        <f>F34-F33</f>
        <v>3.9999999999999147E-2</v>
      </c>
      <c r="G35" s="36">
        <f>G34-G33</f>
        <v>-0.24000000000000199</v>
      </c>
      <c r="H35" s="36">
        <f>H34-H33</f>
        <v>1.4200000000000017</v>
      </c>
      <c r="I35" s="36">
        <f>I33-I34</f>
        <v>5.9199999999999591</v>
      </c>
      <c r="J35" s="36">
        <f>J33-J34</f>
        <v>2.0000000000000462E-2</v>
      </c>
      <c r="K35" s="36">
        <f>K34-K33</f>
        <v>0.93000000000000682</v>
      </c>
      <c r="L35" s="45">
        <f>L34-L33</f>
        <v>-9.9999999999997868E-2</v>
      </c>
      <c r="M35" s="43">
        <f>M34-M33</f>
        <v>0.35000000000000142</v>
      </c>
    </row>
    <row r="36" spans="1:13" s="84" customFormat="1" ht="14.25" customHeight="1" x14ac:dyDescent="0.2">
      <c r="A36" s="124"/>
      <c r="B36" s="132" t="s">
        <v>51</v>
      </c>
      <c r="C36" s="9" t="s">
        <v>48</v>
      </c>
      <c r="D36" s="78">
        <v>41.79</v>
      </c>
      <c r="E36" s="79">
        <v>32.43</v>
      </c>
      <c r="F36" s="80">
        <v>51.11</v>
      </c>
      <c r="G36" s="80">
        <v>58.99</v>
      </c>
      <c r="H36" s="79">
        <v>92.61</v>
      </c>
      <c r="I36" s="80">
        <v>361.71</v>
      </c>
      <c r="J36" s="80">
        <v>7.13</v>
      </c>
      <c r="K36" s="79">
        <v>228.25</v>
      </c>
      <c r="L36" s="82">
        <v>26.69</v>
      </c>
      <c r="M36" s="83">
        <v>58.11</v>
      </c>
    </row>
    <row r="37" spans="1:13" s="84" customFormat="1" ht="14.25" customHeight="1" x14ac:dyDescent="0.2">
      <c r="A37" s="124"/>
      <c r="B37" s="127"/>
      <c r="C37" s="14" t="s">
        <v>58</v>
      </c>
      <c r="D37" s="20">
        <v>41.85</v>
      </c>
      <c r="E37" s="21">
        <v>32.68</v>
      </c>
      <c r="F37" s="21">
        <v>51.68</v>
      </c>
      <c r="G37" s="21">
        <v>59.22</v>
      </c>
      <c r="H37" s="21">
        <v>95.61</v>
      </c>
      <c r="I37" s="21">
        <v>357.74</v>
      </c>
      <c r="J37" s="21">
        <v>7.12</v>
      </c>
      <c r="K37" s="21">
        <v>230.85</v>
      </c>
      <c r="L37" s="22">
        <v>26.76</v>
      </c>
      <c r="M37" s="23">
        <v>58.69</v>
      </c>
    </row>
    <row r="38" spans="1:13" s="84" customFormat="1" ht="14.25" customHeight="1" thickBot="1" x14ac:dyDescent="0.25">
      <c r="A38" s="125"/>
      <c r="B38" s="134"/>
      <c r="C38" s="7" t="s">
        <v>18</v>
      </c>
      <c r="D38" s="32">
        <f>D37-D36</f>
        <v>6.0000000000002274E-2</v>
      </c>
      <c r="E38" s="42">
        <f>E37-E36</f>
        <v>0.25</v>
      </c>
      <c r="F38" s="36">
        <f>F37-F36</f>
        <v>0.57000000000000028</v>
      </c>
      <c r="G38" s="36">
        <f>G37-G36</f>
        <v>0.22999999999999687</v>
      </c>
      <c r="H38" s="36">
        <f>H37-H36</f>
        <v>3</v>
      </c>
      <c r="I38" s="36">
        <f>I36-I37</f>
        <v>3.9699999999999704</v>
      </c>
      <c r="J38" s="36">
        <f>J36-J37</f>
        <v>9.9999999999997868E-3</v>
      </c>
      <c r="K38" s="36">
        <f>K37-K36</f>
        <v>2.5999999999999943</v>
      </c>
      <c r="L38" s="45">
        <f>L37-L36</f>
        <v>7.0000000000000284E-2</v>
      </c>
      <c r="M38" s="43">
        <f>M37-M36</f>
        <v>0.57999999999999829</v>
      </c>
    </row>
    <row r="39" spans="1:13" ht="21.75" customHeight="1" x14ac:dyDescent="0.2">
      <c r="A39" s="121" t="s">
        <v>21</v>
      </c>
      <c r="B39" s="67"/>
      <c r="C39" s="68" t="s">
        <v>19</v>
      </c>
      <c r="D39" s="1" t="s">
        <v>14</v>
      </c>
      <c r="E39" s="2" t="s">
        <v>36</v>
      </c>
      <c r="F39" s="2" t="s">
        <v>37</v>
      </c>
      <c r="G39" s="2" t="s">
        <v>38</v>
      </c>
      <c r="H39" s="2" t="s">
        <v>52</v>
      </c>
      <c r="I39" s="2" t="s">
        <v>24</v>
      </c>
      <c r="J39" s="2" t="s">
        <v>22</v>
      </c>
      <c r="K39" s="2" t="s">
        <v>23</v>
      </c>
      <c r="L39" s="3" t="s">
        <v>33</v>
      </c>
      <c r="M39" s="4" t="s">
        <v>9</v>
      </c>
    </row>
    <row r="40" spans="1:13" ht="13.5" thickBot="1" x14ac:dyDescent="0.25">
      <c r="A40" s="122"/>
      <c r="B40" s="70" t="s">
        <v>20</v>
      </c>
      <c r="C40" s="71"/>
      <c r="D40" s="5" t="s">
        <v>53</v>
      </c>
      <c r="E40" s="6" t="s">
        <v>15</v>
      </c>
      <c r="F40" s="6" t="s">
        <v>54</v>
      </c>
      <c r="G40" s="6" t="s">
        <v>16</v>
      </c>
      <c r="H40" s="6" t="s">
        <v>15</v>
      </c>
      <c r="I40" s="6" t="s">
        <v>32</v>
      </c>
      <c r="J40" s="6" t="s">
        <v>17</v>
      </c>
      <c r="K40" s="6" t="s">
        <v>54</v>
      </c>
      <c r="L40" s="7" t="s">
        <v>55</v>
      </c>
      <c r="M40" s="8" t="s">
        <v>13</v>
      </c>
    </row>
    <row r="41" spans="1:13" ht="14.25" customHeight="1" x14ac:dyDescent="0.2">
      <c r="A41" s="117" t="s">
        <v>26</v>
      </c>
      <c r="B41" s="116" t="s">
        <v>0</v>
      </c>
      <c r="C41" s="9" t="s">
        <v>48</v>
      </c>
      <c r="D41" s="78">
        <v>8.75</v>
      </c>
      <c r="E41" s="79">
        <v>11.47</v>
      </c>
      <c r="F41" s="80">
        <v>28.41</v>
      </c>
      <c r="G41" s="80">
        <v>26.83</v>
      </c>
      <c r="H41" s="85">
        <v>16.16</v>
      </c>
      <c r="I41" s="18" t="s">
        <v>39</v>
      </c>
      <c r="J41" s="80">
        <v>11.72</v>
      </c>
      <c r="K41" s="79">
        <v>109.07</v>
      </c>
      <c r="L41" s="82">
        <v>5.81</v>
      </c>
      <c r="M41" s="83">
        <v>31.39</v>
      </c>
    </row>
    <row r="42" spans="1:13" ht="14.25" customHeight="1" x14ac:dyDescent="0.2">
      <c r="A42" s="118"/>
      <c r="B42" s="111"/>
      <c r="C42" s="14" t="s">
        <v>58</v>
      </c>
      <c r="D42" s="20">
        <v>8.57</v>
      </c>
      <c r="E42" s="21">
        <v>11.39</v>
      </c>
      <c r="F42" s="21">
        <v>28.57</v>
      </c>
      <c r="G42" s="21">
        <v>26.52</v>
      </c>
      <c r="H42" s="21">
        <v>15.96</v>
      </c>
      <c r="I42" s="19" t="s">
        <v>39</v>
      </c>
      <c r="J42" s="21">
        <v>11.82</v>
      </c>
      <c r="K42" s="21">
        <v>106.93</v>
      </c>
      <c r="L42" s="22">
        <v>5.62</v>
      </c>
      <c r="M42" s="23">
        <v>30.78</v>
      </c>
    </row>
    <row r="43" spans="1:13" s="17" customFormat="1" ht="14.25" customHeight="1" thickBot="1" x14ac:dyDescent="0.25">
      <c r="A43" s="118"/>
      <c r="B43" s="112"/>
      <c r="C43" s="15" t="s">
        <v>18</v>
      </c>
      <c r="D43" s="25">
        <f>D42-D41</f>
        <v>-0.17999999999999972</v>
      </c>
      <c r="E43" s="26">
        <f>E42-E41</f>
        <v>-8.0000000000000071E-2</v>
      </c>
      <c r="F43" s="28">
        <f>F42-F41</f>
        <v>0.16000000000000014</v>
      </c>
      <c r="G43" s="28">
        <f>G42-G41</f>
        <v>-0.30999999999999872</v>
      </c>
      <c r="H43" s="28">
        <f>H42-H41</f>
        <v>-0.19999999999999929</v>
      </c>
      <c r="I43" s="29" t="s">
        <v>39</v>
      </c>
      <c r="J43" s="28">
        <f>J41-J42</f>
        <v>-9.9999999999999645E-2</v>
      </c>
      <c r="K43" s="28">
        <f>K42-K41</f>
        <v>-2.1399999999999864</v>
      </c>
      <c r="L43" s="44">
        <f>L42-L41</f>
        <v>-0.1899999999999995</v>
      </c>
      <c r="M43" s="40">
        <f>M42-M41</f>
        <v>-0.60999999999999943</v>
      </c>
    </row>
    <row r="44" spans="1:13" ht="14.25" customHeight="1" x14ac:dyDescent="0.2">
      <c r="A44" s="118"/>
      <c r="B44" s="113" t="s">
        <v>1</v>
      </c>
      <c r="C44" s="9" t="s">
        <v>48</v>
      </c>
      <c r="D44" s="72">
        <v>10.44</v>
      </c>
      <c r="E44" s="73">
        <v>13.77</v>
      </c>
      <c r="F44" s="74">
        <v>30.78</v>
      </c>
      <c r="G44" s="74">
        <v>31.05</v>
      </c>
      <c r="H44" s="86">
        <v>23.07</v>
      </c>
      <c r="I44" s="87" t="s">
        <v>39</v>
      </c>
      <c r="J44" s="74">
        <v>10.9</v>
      </c>
      <c r="K44" s="73">
        <v>118.66</v>
      </c>
      <c r="L44" s="76">
        <v>7.59</v>
      </c>
      <c r="M44" s="77">
        <v>38.74</v>
      </c>
    </row>
    <row r="45" spans="1:13" ht="14.25" customHeight="1" x14ac:dyDescent="0.2">
      <c r="A45" s="118"/>
      <c r="B45" s="108"/>
      <c r="C45" s="14" t="s">
        <v>58</v>
      </c>
      <c r="D45" s="20">
        <v>10.23</v>
      </c>
      <c r="E45" s="21">
        <v>14.13</v>
      </c>
      <c r="F45" s="21">
        <v>30.3</v>
      </c>
      <c r="G45" s="21">
        <v>30.56</v>
      </c>
      <c r="H45" s="21">
        <v>22.27</v>
      </c>
      <c r="I45" s="19" t="s">
        <v>39</v>
      </c>
      <c r="J45" s="21">
        <v>10.93</v>
      </c>
      <c r="K45" s="21">
        <v>117.69</v>
      </c>
      <c r="L45" s="22">
        <v>7.38</v>
      </c>
      <c r="M45" s="23">
        <v>38.22</v>
      </c>
    </row>
    <row r="46" spans="1:13" s="17" customFormat="1" ht="14.25" customHeight="1" thickBot="1" x14ac:dyDescent="0.25">
      <c r="A46" s="118"/>
      <c r="B46" s="109"/>
      <c r="C46" s="15" t="s">
        <v>18</v>
      </c>
      <c r="D46" s="32">
        <f>D45-D44</f>
        <v>-0.20999999999999908</v>
      </c>
      <c r="E46" s="42">
        <f>E45-E44</f>
        <v>0.36000000000000121</v>
      </c>
      <c r="F46" s="36">
        <f>F45-F44</f>
        <v>-0.48000000000000043</v>
      </c>
      <c r="G46" s="36">
        <f>G45-G44</f>
        <v>-0.49000000000000199</v>
      </c>
      <c r="H46" s="36">
        <f>H45-H44</f>
        <v>-0.80000000000000071</v>
      </c>
      <c r="I46" s="35" t="s">
        <v>39</v>
      </c>
      <c r="J46" s="36">
        <f>J44-J45</f>
        <v>-2.9999999999999361E-2</v>
      </c>
      <c r="K46" s="36">
        <f>K45-K44</f>
        <v>-0.96999999999999886</v>
      </c>
      <c r="L46" s="45">
        <f>L45-L44</f>
        <v>-0.20999999999999996</v>
      </c>
      <c r="M46" s="43">
        <f>M45-M44</f>
        <v>-0.52000000000000313</v>
      </c>
    </row>
    <row r="47" spans="1:13" ht="14.25" customHeight="1" x14ac:dyDescent="0.2">
      <c r="A47" s="118"/>
      <c r="B47" s="113" t="s">
        <v>2</v>
      </c>
      <c r="C47" s="9" t="s">
        <v>48</v>
      </c>
      <c r="D47" s="90">
        <v>12.07</v>
      </c>
      <c r="E47" s="91">
        <v>15.76</v>
      </c>
      <c r="F47" s="91">
        <v>32.75</v>
      </c>
      <c r="G47" s="91">
        <v>34.619999999999997</v>
      </c>
      <c r="H47" s="91">
        <v>30.41</v>
      </c>
      <c r="I47" s="104" t="s">
        <v>39</v>
      </c>
      <c r="J47" s="91">
        <v>10.34</v>
      </c>
      <c r="K47" s="91">
        <v>129.44</v>
      </c>
      <c r="L47" s="92">
        <v>9.91</v>
      </c>
      <c r="M47" s="93">
        <v>45.38</v>
      </c>
    </row>
    <row r="48" spans="1:13" ht="14.25" customHeight="1" x14ac:dyDescent="0.2">
      <c r="A48" s="118"/>
      <c r="B48" s="108"/>
      <c r="C48" s="14" t="s">
        <v>58</v>
      </c>
      <c r="D48" s="20">
        <v>11.84</v>
      </c>
      <c r="E48" s="21">
        <v>15.85</v>
      </c>
      <c r="F48" s="21">
        <v>32.08</v>
      </c>
      <c r="G48" s="21">
        <v>33.58</v>
      </c>
      <c r="H48" s="21">
        <v>29.16</v>
      </c>
      <c r="I48" s="19" t="s">
        <v>39</v>
      </c>
      <c r="J48" s="21">
        <v>10.4</v>
      </c>
      <c r="K48" s="21">
        <v>128.05000000000001</v>
      </c>
      <c r="L48" s="22">
        <v>9.4</v>
      </c>
      <c r="M48" s="23">
        <v>44.5</v>
      </c>
    </row>
    <row r="49" spans="1:13" s="17" customFormat="1" ht="14.25" customHeight="1" thickBot="1" x14ac:dyDescent="0.25">
      <c r="A49" s="118"/>
      <c r="B49" s="109"/>
      <c r="C49" s="7" t="s">
        <v>18</v>
      </c>
      <c r="D49" s="32">
        <f>D48-D47</f>
        <v>-0.23000000000000043</v>
      </c>
      <c r="E49" s="42">
        <f>E48-E47</f>
        <v>8.9999999999999858E-2</v>
      </c>
      <c r="F49" s="36">
        <f>F48-F47</f>
        <v>-0.67000000000000171</v>
      </c>
      <c r="G49" s="36">
        <f>G48-G47</f>
        <v>-1.0399999999999991</v>
      </c>
      <c r="H49" s="36">
        <f>H48-H47</f>
        <v>-1.25</v>
      </c>
      <c r="I49" s="35" t="s">
        <v>39</v>
      </c>
      <c r="J49" s="36">
        <f>J47-J48</f>
        <v>-6.0000000000000497E-2</v>
      </c>
      <c r="K49" s="36">
        <f>K48-K47</f>
        <v>-1.3899999999999864</v>
      </c>
      <c r="L49" s="45">
        <f>L48-L47</f>
        <v>-0.50999999999999979</v>
      </c>
      <c r="M49" s="43">
        <f>M48-M47</f>
        <v>-0.88000000000000256</v>
      </c>
    </row>
    <row r="50" spans="1:13" ht="14.25" customHeight="1" x14ac:dyDescent="0.2">
      <c r="A50" s="118"/>
      <c r="B50" s="107" t="s">
        <v>3</v>
      </c>
      <c r="C50" s="15" t="s">
        <v>48</v>
      </c>
      <c r="D50" s="94">
        <v>13.99</v>
      </c>
      <c r="E50" s="95">
        <v>17.97</v>
      </c>
      <c r="F50" s="95">
        <v>34.99</v>
      </c>
      <c r="G50" s="95">
        <v>38.68</v>
      </c>
      <c r="H50" s="95">
        <v>38.64</v>
      </c>
      <c r="I50" s="89" t="s">
        <v>39</v>
      </c>
      <c r="J50" s="95">
        <v>9.85</v>
      </c>
      <c r="K50" s="95">
        <v>141.1</v>
      </c>
      <c r="L50" s="96">
        <v>12.32</v>
      </c>
      <c r="M50" s="97">
        <v>52.03</v>
      </c>
    </row>
    <row r="51" spans="1:13" ht="14.25" customHeight="1" x14ac:dyDescent="0.2">
      <c r="A51" s="118"/>
      <c r="B51" s="108"/>
      <c r="C51" s="14" t="s">
        <v>58</v>
      </c>
      <c r="D51" s="20">
        <v>13.87</v>
      </c>
      <c r="E51" s="21">
        <v>17.64</v>
      </c>
      <c r="F51" s="21">
        <v>34.82</v>
      </c>
      <c r="G51" s="21">
        <v>37.909999999999997</v>
      </c>
      <c r="H51" s="21">
        <v>37.090000000000003</v>
      </c>
      <c r="I51" s="19" t="s">
        <v>39</v>
      </c>
      <c r="J51" s="21">
        <v>9.91</v>
      </c>
      <c r="K51" s="21">
        <v>137.88999999999999</v>
      </c>
      <c r="L51" s="22">
        <v>11.63</v>
      </c>
      <c r="M51" s="46">
        <v>51.28</v>
      </c>
    </row>
    <row r="52" spans="1:13" s="17" customFormat="1" ht="14.25" customHeight="1" thickBot="1" x14ac:dyDescent="0.25">
      <c r="A52" s="118"/>
      <c r="B52" s="109"/>
      <c r="C52" s="15" t="s">
        <v>18</v>
      </c>
      <c r="D52" s="32">
        <f>D51-D50</f>
        <v>-0.12000000000000099</v>
      </c>
      <c r="E52" s="42">
        <f>E51-E50</f>
        <v>-0.32999999999999829</v>
      </c>
      <c r="F52" s="36">
        <f>F51-F50</f>
        <v>-0.17000000000000171</v>
      </c>
      <c r="G52" s="36">
        <f>G51-G50</f>
        <v>-0.77000000000000313</v>
      </c>
      <c r="H52" s="36">
        <f>H51-H50</f>
        <v>-1.5499999999999972</v>
      </c>
      <c r="I52" s="35" t="s">
        <v>39</v>
      </c>
      <c r="J52" s="36">
        <f>J50-J51</f>
        <v>-6.0000000000000497E-2</v>
      </c>
      <c r="K52" s="36">
        <f>K51-K50</f>
        <v>-3.210000000000008</v>
      </c>
      <c r="L52" s="45">
        <f>L51-L50</f>
        <v>-0.6899999999999995</v>
      </c>
      <c r="M52" s="43">
        <f>M51-M50</f>
        <v>-0.75</v>
      </c>
    </row>
    <row r="53" spans="1:13" ht="14.25" customHeight="1" x14ac:dyDescent="0.2">
      <c r="A53" s="118"/>
      <c r="B53" s="113" t="s">
        <v>4</v>
      </c>
      <c r="C53" s="9" t="s">
        <v>48</v>
      </c>
      <c r="D53" s="98">
        <v>16.36</v>
      </c>
      <c r="E53" s="99">
        <v>19.39</v>
      </c>
      <c r="F53" s="99">
        <v>37.950000000000003</v>
      </c>
      <c r="G53" s="99">
        <v>42</v>
      </c>
      <c r="H53" s="99">
        <v>45.58</v>
      </c>
      <c r="I53" s="19" t="s">
        <v>39</v>
      </c>
      <c r="J53" s="99">
        <v>9.5</v>
      </c>
      <c r="K53" s="99">
        <v>148.01</v>
      </c>
      <c r="L53" s="100">
        <v>14.74</v>
      </c>
      <c r="M53" s="101">
        <v>57.83</v>
      </c>
    </row>
    <row r="54" spans="1:13" ht="14.25" customHeight="1" x14ac:dyDescent="0.2">
      <c r="A54" s="118"/>
      <c r="B54" s="108"/>
      <c r="C54" s="14" t="s">
        <v>58</v>
      </c>
      <c r="D54" s="20">
        <v>15.91</v>
      </c>
      <c r="E54" s="21">
        <v>19.190000000000001</v>
      </c>
      <c r="F54" s="21">
        <v>37.4</v>
      </c>
      <c r="G54" s="21">
        <v>41.51</v>
      </c>
      <c r="H54" s="21">
        <v>44.14</v>
      </c>
      <c r="I54" s="19" t="s">
        <v>39</v>
      </c>
      <c r="J54" s="21">
        <v>9.52</v>
      </c>
      <c r="K54" s="21">
        <v>147.4</v>
      </c>
      <c r="L54" s="22">
        <v>13.6</v>
      </c>
      <c r="M54" s="23">
        <v>56.69</v>
      </c>
    </row>
    <row r="55" spans="1:13" s="17" customFormat="1" ht="14.25" customHeight="1" thickBot="1" x14ac:dyDescent="0.25">
      <c r="A55" s="118"/>
      <c r="B55" s="109"/>
      <c r="C55" s="15" t="s">
        <v>18</v>
      </c>
      <c r="D55" s="32">
        <f>D54-D53</f>
        <v>-0.44999999999999929</v>
      </c>
      <c r="E55" s="42">
        <f>E54-E53</f>
        <v>-0.19999999999999929</v>
      </c>
      <c r="F55" s="36">
        <f>F54-F53</f>
        <v>-0.55000000000000426</v>
      </c>
      <c r="G55" s="36">
        <f>G54-G53</f>
        <v>-0.49000000000000199</v>
      </c>
      <c r="H55" s="36">
        <f>H54-H53</f>
        <v>-1.4399999999999977</v>
      </c>
      <c r="I55" s="35" t="s">
        <v>39</v>
      </c>
      <c r="J55" s="36">
        <f>J53-J54</f>
        <v>-1.9999999999999574E-2</v>
      </c>
      <c r="K55" s="36">
        <f>K54-K53</f>
        <v>-0.60999999999998522</v>
      </c>
      <c r="L55" s="45">
        <f>L54-L53</f>
        <v>-1.1400000000000006</v>
      </c>
      <c r="M55" s="43">
        <f>M54-M53</f>
        <v>-1.1400000000000006</v>
      </c>
    </row>
    <row r="56" spans="1:13" ht="14.25" customHeight="1" x14ac:dyDescent="0.2">
      <c r="A56" s="118"/>
      <c r="B56" s="107" t="s">
        <v>5</v>
      </c>
      <c r="C56" s="9" t="s">
        <v>48</v>
      </c>
      <c r="D56" s="98">
        <v>19.37</v>
      </c>
      <c r="E56" s="99">
        <v>21.1</v>
      </c>
      <c r="F56" s="99">
        <v>40.71</v>
      </c>
      <c r="G56" s="99">
        <v>44.63</v>
      </c>
      <c r="H56" s="99">
        <v>51.19</v>
      </c>
      <c r="I56" s="19" t="s">
        <v>39</v>
      </c>
      <c r="J56" s="99">
        <v>9.1199999999999992</v>
      </c>
      <c r="K56" s="99">
        <v>158.54</v>
      </c>
      <c r="L56" s="100">
        <v>16.8</v>
      </c>
      <c r="M56" s="101">
        <v>63.29</v>
      </c>
    </row>
    <row r="57" spans="1:13" ht="14.25" customHeight="1" x14ac:dyDescent="0.2">
      <c r="A57" s="118"/>
      <c r="B57" s="108"/>
      <c r="C57" s="14" t="s">
        <v>58</v>
      </c>
      <c r="D57" s="20">
        <v>19.23</v>
      </c>
      <c r="E57" s="21">
        <v>20.84</v>
      </c>
      <c r="F57" s="21">
        <v>41.02</v>
      </c>
      <c r="G57" s="21">
        <v>44.19</v>
      </c>
      <c r="H57" s="21">
        <v>51.56</v>
      </c>
      <c r="I57" s="19" t="s">
        <v>39</v>
      </c>
      <c r="J57" s="21">
        <v>9.15</v>
      </c>
      <c r="K57" s="21">
        <v>156.01</v>
      </c>
      <c r="L57" s="22">
        <v>16.38</v>
      </c>
      <c r="M57" s="23">
        <v>62.72</v>
      </c>
    </row>
    <row r="58" spans="1:13" s="17" customFormat="1" ht="14.25" customHeight="1" thickBot="1" x14ac:dyDescent="0.25">
      <c r="A58" s="118"/>
      <c r="B58" s="109"/>
      <c r="C58" s="15" t="s">
        <v>18</v>
      </c>
      <c r="D58" s="32">
        <f>D57-D56</f>
        <v>-0.14000000000000057</v>
      </c>
      <c r="E58" s="42">
        <f>E57-E56</f>
        <v>-0.26000000000000156</v>
      </c>
      <c r="F58" s="36">
        <f>F57-F56</f>
        <v>0.31000000000000227</v>
      </c>
      <c r="G58" s="36">
        <f>G57-G56</f>
        <v>-0.44000000000000483</v>
      </c>
      <c r="H58" s="36">
        <f>H57-H56</f>
        <v>0.37000000000000455</v>
      </c>
      <c r="I58" s="35" t="s">
        <v>39</v>
      </c>
      <c r="J58" s="36">
        <f>J56-J57</f>
        <v>-3.0000000000001137E-2</v>
      </c>
      <c r="K58" s="36">
        <f>K57-K56</f>
        <v>-2.5300000000000011</v>
      </c>
      <c r="L58" s="45">
        <f>L57-L56</f>
        <v>-0.42000000000000171</v>
      </c>
      <c r="M58" s="43">
        <f>M57-M56</f>
        <v>-0.57000000000000028</v>
      </c>
    </row>
    <row r="59" spans="1:13" s="84" customFormat="1" ht="14.25" customHeight="1" x14ac:dyDescent="0.2">
      <c r="A59" s="118"/>
      <c r="B59" s="113" t="s">
        <v>6</v>
      </c>
      <c r="C59" s="9" t="s">
        <v>48</v>
      </c>
      <c r="D59" s="90">
        <v>21.85</v>
      </c>
      <c r="E59" s="91">
        <v>21.34</v>
      </c>
      <c r="F59" s="91">
        <v>44.14</v>
      </c>
      <c r="G59" s="91">
        <v>46.77</v>
      </c>
      <c r="H59" s="91">
        <v>54.07</v>
      </c>
      <c r="I59" s="91">
        <v>292.75</v>
      </c>
      <c r="J59" s="91">
        <v>8.93</v>
      </c>
      <c r="K59" s="91">
        <v>168.32</v>
      </c>
      <c r="L59" s="92">
        <v>12.09</v>
      </c>
      <c r="M59" s="93">
        <v>46.8</v>
      </c>
    </row>
    <row r="60" spans="1:13" s="84" customFormat="1" ht="14.25" customHeight="1" x14ac:dyDescent="0.2">
      <c r="A60" s="118"/>
      <c r="B60" s="108"/>
      <c r="C60" s="14" t="s">
        <v>58</v>
      </c>
      <c r="D60" s="20">
        <v>21.98</v>
      </c>
      <c r="E60" s="21">
        <v>21.9</v>
      </c>
      <c r="F60" s="21">
        <v>43.88</v>
      </c>
      <c r="G60" s="21">
        <v>46.85</v>
      </c>
      <c r="H60" s="21">
        <v>56.33</v>
      </c>
      <c r="I60" s="21">
        <v>288.81</v>
      </c>
      <c r="J60" s="21">
        <v>8.9</v>
      </c>
      <c r="K60" s="21">
        <v>169.26</v>
      </c>
      <c r="L60" s="22">
        <v>12.33</v>
      </c>
      <c r="M60" s="23">
        <v>47.42</v>
      </c>
    </row>
    <row r="61" spans="1:13" s="84" customFormat="1" ht="14.25" customHeight="1" thickBot="1" x14ac:dyDescent="0.25">
      <c r="A61" s="118"/>
      <c r="B61" s="109"/>
      <c r="C61" s="7" t="s">
        <v>18</v>
      </c>
      <c r="D61" s="32">
        <f>D60-D59</f>
        <v>0.12999999999999901</v>
      </c>
      <c r="E61" s="42">
        <f>E60-E59</f>
        <v>0.55999999999999872</v>
      </c>
      <c r="F61" s="36">
        <f>F60-F59</f>
        <v>-0.25999999999999801</v>
      </c>
      <c r="G61" s="36">
        <f>G60-G59</f>
        <v>7.9999999999998295E-2</v>
      </c>
      <c r="H61" s="36">
        <f>H60-H59</f>
        <v>2.259999999999998</v>
      </c>
      <c r="I61" s="36">
        <f>I59-I60</f>
        <v>3.9399999999999977</v>
      </c>
      <c r="J61" s="36">
        <f>J59-J60</f>
        <v>2.9999999999999361E-2</v>
      </c>
      <c r="K61" s="36">
        <f>K60-K59</f>
        <v>0.93999999999999773</v>
      </c>
      <c r="L61" s="45">
        <f>L60-L59</f>
        <v>0.24000000000000021</v>
      </c>
      <c r="M61" s="43">
        <f>M60-M59</f>
        <v>0.62000000000000455</v>
      </c>
    </row>
    <row r="62" spans="1:13" s="84" customFormat="1" ht="14.25" customHeight="1" x14ac:dyDescent="0.2">
      <c r="A62" s="118"/>
      <c r="B62" s="107" t="s">
        <v>7</v>
      </c>
      <c r="C62" s="15" t="s">
        <v>48</v>
      </c>
      <c r="D62" s="94">
        <v>24.32</v>
      </c>
      <c r="E62" s="95">
        <v>24.43</v>
      </c>
      <c r="F62" s="95">
        <v>47.39</v>
      </c>
      <c r="G62" s="95">
        <v>48.71</v>
      </c>
      <c r="H62" s="95">
        <v>64.45</v>
      </c>
      <c r="I62" s="95">
        <v>276.97000000000003</v>
      </c>
      <c r="J62" s="95">
        <v>8.59</v>
      </c>
      <c r="K62" s="95">
        <v>176.45</v>
      </c>
      <c r="L62" s="96">
        <v>13.92</v>
      </c>
      <c r="M62" s="102">
        <v>53.9</v>
      </c>
    </row>
    <row r="63" spans="1:13" s="84" customFormat="1" ht="14.25" customHeight="1" x14ac:dyDescent="0.2">
      <c r="A63" s="118"/>
      <c r="B63" s="108"/>
      <c r="C63" s="14" t="s">
        <v>58</v>
      </c>
      <c r="D63" s="20">
        <v>24.24</v>
      </c>
      <c r="E63" s="21">
        <v>24.43</v>
      </c>
      <c r="F63" s="21">
        <v>46.78</v>
      </c>
      <c r="G63" s="21">
        <v>48.96</v>
      </c>
      <c r="H63" s="21">
        <v>62.32</v>
      </c>
      <c r="I63" s="21">
        <v>275.20999999999998</v>
      </c>
      <c r="J63" s="21">
        <v>8.6199999999999992</v>
      </c>
      <c r="K63" s="21">
        <v>175.19</v>
      </c>
      <c r="L63" s="22">
        <v>13.79</v>
      </c>
      <c r="M63" s="23">
        <v>53.45</v>
      </c>
    </row>
    <row r="64" spans="1:13" s="84" customFormat="1" ht="14.25" customHeight="1" thickBot="1" x14ac:dyDescent="0.25">
      <c r="A64" s="118"/>
      <c r="B64" s="109"/>
      <c r="C64" s="15" t="s">
        <v>18</v>
      </c>
      <c r="D64" s="32">
        <f>D63-D62</f>
        <v>-8.0000000000001847E-2</v>
      </c>
      <c r="E64" s="42">
        <f>E63-E62</f>
        <v>0</v>
      </c>
      <c r="F64" s="36">
        <f>F63-F62</f>
        <v>-0.60999999999999943</v>
      </c>
      <c r="G64" s="36">
        <f>G63-G62</f>
        <v>0.25</v>
      </c>
      <c r="H64" s="36">
        <f>H63-H62</f>
        <v>-2.1300000000000026</v>
      </c>
      <c r="I64" s="36">
        <f>I62-I63</f>
        <v>1.7600000000000477</v>
      </c>
      <c r="J64" s="36">
        <f>J62-J63</f>
        <v>-2.9999999999999361E-2</v>
      </c>
      <c r="K64" s="36">
        <f>K63-K62</f>
        <v>-1.2599999999999909</v>
      </c>
      <c r="L64" s="45">
        <f>L63-L62</f>
        <v>-0.13000000000000078</v>
      </c>
      <c r="M64" s="43">
        <f>M63-M62</f>
        <v>-0.44999999999999574</v>
      </c>
    </row>
    <row r="65" spans="1:13" s="84" customFormat="1" ht="14.25" customHeight="1" x14ac:dyDescent="0.2">
      <c r="A65" s="118"/>
      <c r="B65" s="107" t="s">
        <v>8</v>
      </c>
      <c r="C65" s="9" t="s">
        <v>48</v>
      </c>
      <c r="D65" s="98">
        <v>25.71</v>
      </c>
      <c r="E65" s="99">
        <v>25.21</v>
      </c>
      <c r="F65" s="99">
        <v>48.66</v>
      </c>
      <c r="G65" s="99">
        <v>49.51</v>
      </c>
      <c r="H65" s="99">
        <v>62.66</v>
      </c>
      <c r="I65" s="99">
        <v>278.26</v>
      </c>
      <c r="J65" s="99">
        <v>8.5299999999999994</v>
      </c>
      <c r="K65" s="99">
        <v>177.11</v>
      </c>
      <c r="L65" s="100">
        <v>14.65</v>
      </c>
      <c r="M65" s="101">
        <v>55.55</v>
      </c>
    </row>
    <row r="66" spans="1:13" s="84" customFormat="1" ht="14.25" customHeight="1" x14ac:dyDescent="0.2">
      <c r="A66" s="118"/>
      <c r="B66" s="108"/>
      <c r="C66" s="14" t="s">
        <v>58</v>
      </c>
      <c r="D66" s="20">
        <v>25.61</v>
      </c>
      <c r="E66" s="21">
        <v>25.2</v>
      </c>
      <c r="F66" s="21">
        <v>49.81</v>
      </c>
      <c r="G66" s="21">
        <v>49.38</v>
      </c>
      <c r="H66" s="21">
        <v>62.12</v>
      </c>
      <c r="I66" s="21">
        <v>280.85000000000002</v>
      </c>
      <c r="J66" s="21">
        <v>8.56</v>
      </c>
      <c r="K66" s="21">
        <v>178.62</v>
      </c>
      <c r="L66" s="22">
        <v>14.57</v>
      </c>
      <c r="M66" s="23">
        <v>55.83</v>
      </c>
    </row>
    <row r="67" spans="1:13" s="84" customFormat="1" ht="14.25" customHeight="1" thickBot="1" x14ac:dyDescent="0.25">
      <c r="A67" s="118"/>
      <c r="B67" s="109"/>
      <c r="C67" s="15" t="s">
        <v>18</v>
      </c>
      <c r="D67" s="32">
        <f>D66-D65</f>
        <v>-0.10000000000000142</v>
      </c>
      <c r="E67" s="42">
        <f>E66-E65</f>
        <v>-1.0000000000001563E-2</v>
      </c>
      <c r="F67" s="36">
        <f>F66-F65</f>
        <v>1.1500000000000057</v>
      </c>
      <c r="G67" s="36">
        <f>G66-G65</f>
        <v>-0.12999999999999545</v>
      </c>
      <c r="H67" s="36">
        <f>H66-H65</f>
        <v>-0.53999999999999915</v>
      </c>
      <c r="I67" s="36">
        <f>I65-I66</f>
        <v>-2.5900000000000318</v>
      </c>
      <c r="J67" s="36">
        <f>J65-J66</f>
        <v>-3.0000000000001137E-2</v>
      </c>
      <c r="K67" s="36">
        <f>K66-K65</f>
        <v>1.5099999999999909</v>
      </c>
      <c r="L67" s="45">
        <f>L66-L65</f>
        <v>-8.0000000000000071E-2</v>
      </c>
      <c r="M67" s="43">
        <f>M66-M65</f>
        <v>0.28000000000000114</v>
      </c>
    </row>
    <row r="68" spans="1:13" s="84" customFormat="1" ht="14.25" customHeight="1" x14ac:dyDescent="0.2">
      <c r="A68" s="118"/>
      <c r="B68" s="113" t="s">
        <v>56</v>
      </c>
      <c r="C68" s="9" t="s">
        <v>48</v>
      </c>
      <c r="D68" s="90">
        <v>25.77</v>
      </c>
      <c r="E68" s="91">
        <v>23.83</v>
      </c>
      <c r="F68" s="91">
        <v>47.83</v>
      </c>
      <c r="G68" s="91">
        <v>48.77</v>
      </c>
      <c r="H68" s="91">
        <v>52.66</v>
      </c>
      <c r="I68" s="91">
        <v>297.06</v>
      </c>
      <c r="J68" s="91">
        <v>8.81</v>
      </c>
      <c r="K68" s="91">
        <v>173.27</v>
      </c>
      <c r="L68" s="92">
        <v>14.01</v>
      </c>
      <c r="M68" s="93">
        <v>52.17</v>
      </c>
    </row>
    <row r="69" spans="1:13" s="84" customFormat="1" ht="14.25" customHeight="1" x14ac:dyDescent="0.2">
      <c r="A69" s="118"/>
      <c r="B69" s="108"/>
      <c r="C69" s="14" t="s">
        <v>58</v>
      </c>
      <c r="D69" s="20">
        <v>25.68</v>
      </c>
      <c r="E69" s="21">
        <v>23.94</v>
      </c>
      <c r="F69" s="21">
        <v>48.13</v>
      </c>
      <c r="G69" s="21">
        <v>48.78</v>
      </c>
      <c r="H69" s="21">
        <v>53.3</v>
      </c>
      <c r="I69" s="21">
        <v>298.13</v>
      </c>
      <c r="J69" s="21">
        <v>8.8000000000000007</v>
      </c>
      <c r="K69" s="21">
        <v>174.29</v>
      </c>
      <c r="L69" s="22">
        <v>13.79</v>
      </c>
      <c r="M69" s="23">
        <v>52.1</v>
      </c>
    </row>
    <row r="70" spans="1:13" s="84" customFormat="1" ht="14.25" customHeight="1" thickBot="1" x14ac:dyDescent="0.25">
      <c r="A70" s="118"/>
      <c r="B70" s="109"/>
      <c r="C70" s="7" t="s">
        <v>18</v>
      </c>
      <c r="D70" s="32">
        <f>D69-D68</f>
        <v>-8.9999999999999858E-2</v>
      </c>
      <c r="E70" s="42">
        <f>E69-E68</f>
        <v>0.11000000000000298</v>
      </c>
      <c r="F70" s="36">
        <f>F69-F68</f>
        <v>0.30000000000000426</v>
      </c>
      <c r="G70" s="36">
        <f>G69-G68</f>
        <v>9.9999999999980105E-3</v>
      </c>
      <c r="H70" s="36">
        <f>H69-H68</f>
        <v>0.64000000000000057</v>
      </c>
      <c r="I70" s="36">
        <f>I68-I69</f>
        <v>-1.0699999999999932</v>
      </c>
      <c r="J70" s="36">
        <f>J68-J69</f>
        <v>9.9999999999997868E-3</v>
      </c>
      <c r="K70" s="36">
        <f>K69-K68</f>
        <v>1.0199999999999818</v>
      </c>
      <c r="L70" s="45">
        <f>L69-L68</f>
        <v>-0.22000000000000064</v>
      </c>
      <c r="M70" s="43">
        <f>M69-M68</f>
        <v>-7.0000000000000284E-2</v>
      </c>
    </row>
    <row r="71" spans="1:13" s="84" customFormat="1" ht="14.25" customHeight="1" x14ac:dyDescent="0.2">
      <c r="A71" s="118"/>
      <c r="B71" s="107" t="s">
        <v>57</v>
      </c>
      <c r="C71" s="15" t="s">
        <v>48</v>
      </c>
      <c r="D71" s="94">
        <v>26.4</v>
      </c>
      <c r="E71" s="95">
        <v>24.54</v>
      </c>
      <c r="F71" s="95">
        <v>48.29</v>
      </c>
      <c r="G71" s="95">
        <v>48.93</v>
      </c>
      <c r="H71" s="95">
        <v>55.45</v>
      </c>
      <c r="I71" s="95">
        <v>297.62</v>
      </c>
      <c r="J71" s="95">
        <v>8.7899999999999991</v>
      </c>
      <c r="K71" s="95">
        <v>173.81</v>
      </c>
      <c r="L71" s="96">
        <v>14.58</v>
      </c>
      <c r="M71" s="102">
        <v>53.47</v>
      </c>
    </row>
    <row r="72" spans="1:13" s="84" customFormat="1" ht="14.25" customHeight="1" x14ac:dyDescent="0.2">
      <c r="A72" s="118"/>
      <c r="B72" s="108"/>
      <c r="C72" s="14" t="s">
        <v>58</v>
      </c>
      <c r="D72" s="20">
        <v>27.16</v>
      </c>
      <c r="E72" s="21">
        <v>24.98</v>
      </c>
      <c r="F72" s="21">
        <v>49.34</v>
      </c>
      <c r="G72" s="21">
        <v>49.55</v>
      </c>
      <c r="H72" s="21">
        <v>55.55</v>
      </c>
      <c r="I72" s="21">
        <v>289.86</v>
      </c>
      <c r="J72" s="21">
        <v>8.7200000000000006</v>
      </c>
      <c r="K72" s="21">
        <v>174.51</v>
      </c>
      <c r="L72" s="22">
        <v>14.81</v>
      </c>
      <c r="M72" s="23">
        <v>54.39</v>
      </c>
    </row>
    <row r="73" spans="1:13" s="84" customFormat="1" ht="14.25" customHeight="1" thickBot="1" x14ac:dyDescent="0.25">
      <c r="A73" s="118"/>
      <c r="B73" s="109"/>
      <c r="C73" s="15" t="s">
        <v>18</v>
      </c>
      <c r="D73" s="32">
        <f>D72-D71</f>
        <v>0.76000000000000156</v>
      </c>
      <c r="E73" s="42">
        <f>E72-E71</f>
        <v>0.44000000000000128</v>
      </c>
      <c r="F73" s="36">
        <f>F72-F71</f>
        <v>1.0500000000000043</v>
      </c>
      <c r="G73" s="36">
        <f>G72-G71</f>
        <v>0.61999999999999744</v>
      </c>
      <c r="H73" s="36">
        <f>H72-H71</f>
        <v>9.9999999999994316E-2</v>
      </c>
      <c r="I73" s="36">
        <f>I71-I72</f>
        <v>7.7599999999999909</v>
      </c>
      <c r="J73" s="36">
        <f>J71-J72</f>
        <v>6.9999999999998508E-2</v>
      </c>
      <c r="K73" s="36">
        <f>K72-K71</f>
        <v>0.69999999999998863</v>
      </c>
      <c r="L73" s="45">
        <f>L72-L71</f>
        <v>0.23000000000000043</v>
      </c>
      <c r="M73" s="43">
        <f>M72-M71</f>
        <v>0.92000000000000171</v>
      </c>
    </row>
    <row r="74" spans="1:13" s="84" customFormat="1" ht="14.25" customHeight="1" x14ac:dyDescent="0.2">
      <c r="A74" s="118"/>
      <c r="B74" s="113" t="s">
        <v>51</v>
      </c>
      <c r="C74" s="9" t="s">
        <v>48</v>
      </c>
      <c r="D74" s="98">
        <v>26.85</v>
      </c>
      <c r="E74" s="99">
        <v>24.97</v>
      </c>
      <c r="F74" s="99">
        <v>49.26</v>
      </c>
      <c r="G74" s="99">
        <v>49.15</v>
      </c>
      <c r="H74" s="99">
        <v>53</v>
      </c>
      <c r="I74" s="99">
        <v>299.02</v>
      </c>
      <c r="J74" s="99">
        <v>8.7899999999999991</v>
      </c>
      <c r="K74" s="99">
        <v>174.69</v>
      </c>
      <c r="L74" s="100">
        <v>14.79</v>
      </c>
      <c r="M74" s="101">
        <v>53.78</v>
      </c>
    </row>
    <row r="75" spans="1:13" s="84" customFormat="1" ht="14.25" customHeight="1" x14ac:dyDescent="0.2">
      <c r="A75" s="118"/>
      <c r="B75" s="108"/>
      <c r="C75" s="14" t="s">
        <v>58</v>
      </c>
      <c r="D75" s="20">
        <v>26.91</v>
      </c>
      <c r="E75" s="21">
        <v>25.55</v>
      </c>
      <c r="F75" s="21">
        <v>50.67</v>
      </c>
      <c r="G75" s="21">
        <v>49.55</v>
      </c>
      <c r="H75" s="21">
        <v>55.7</v>
      </c>
      <c r="I75" s="21">
        <v>291.92</v>
      </c>
      <c r="J75" s="21">
        <v>8.76</v>
      </c>
      <c r="K75" s="21">
        <v>175.89</v>
      </c>
      <c r="L75" s="22">
        <v>15.09</v>
      </c>
      <c r="M75" s="23">
        <v>54.93</v>
      </c>
    </row>
    <row r="76" spans="1:13" s="84" customFormat="1" ht="14.25" customHeight="1" thickBot="1" x14ac:dyDescent="0.25">
      <c r="A76" s="119"/>
      <c r="B76" s="109"/>
      <c r="C76" s="7" t="s">
        <v>18</v>
      </c>
      <c r="D76" s="32">
        <f>D75-D74</f>
        <v>5.9999999999998721E-2</v>
      </c>
      <c r="E76" s="42">
        <f>E75-E74</f>
        <v>0.58000000000000185</v>
      </c>
      <c r="F76" s="36">
        <f>F75-F74</f>
        <v>1.4100000000000037</v>
      </c>
      <c r="G76" s="36">
        <f>G75-G74</f>
        <v>0.39999999999999858</v>
      </c>
      <c r="H76" s="36">
        <f>H75-H74</f>
        <v>2.7000000000000028</v>
      </c>
      <c r="I76" s="36">
        <f>I74-I75</f>
        <v>7.0999999999999659</v>
      </c>
      <c r="J76" s="36">
        <f>J74-J75</f>
        <v>2.9999999999999361E-2</v>
      </c>
      <c r="K76" s="36">
        <f>K75-K74</f>
        <v>1.1999999999999886</v>
      </c>
      <c r="L76" s="45">
        <f>L75-L74</f>
        <v>0.30000000000000071</v>
      </c>
      <c r="M76" s="43">
        <f>M75-M74</f>
        <v>1.1499999999999986</v>
      </c>
    </row>
  </sheetData>
  <mergeCells count="28">
    <mergeCell ref="A1:A2"/>
    <mergeCell ref="A3:A38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A39:A40"/>
    <mergeCell ref="B71:B73"/>
    <mergeCell ref="B74:B76"/>
    <mergeCell ref="B53:B55"/>
    <mergeCell ref="B56:B58"/>
    <mergeCell ref="B59:B61"/>
    <mergeCell ref="B62:B64"/>
    <mergeCell ref="B65:B67"/>
    <mergeCell ref="B68:B70"/>
    <mergeCell ref="A41:A76"/>
    <mergeCell ref="B41:B43"/>
    <mergeCell ref="B44:B46"/>
    <mergeCell ref="B47:B49"/>
    <mergeCell ref="B50:B52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scale="97" orientation="landscape" r:id="rId1"/>
  <headerFooter>
    <oddHeader>&amp;C&amp;"ＭＳ Ｐゴシック,太字"&amp;16新体力テスト結果　全国平均H30・R01比較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群馬・全国比較</vt:lpstr>
      <vt:lpstr>参考　全国年度比較（H30R01)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杵渕 恵太２７</cp:lastModifiedBy>
  <cp:lastPrinted>2020-10-29T02:54:16Z</cp:lastPrinted>
  <dcterms:created xsi:type="dcterms:W3CDTF">2001-10-03T04:34:44Z</dcterms:created>
  <dcterms:modified xsi:type="dcterms:W3CDTF">2020-10-29T02:55:46Z</dcterms:modified>
</cp:coreProperties>
</file>